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mailglyndwrac-my.sharepoint.com/personal/jamesl_wrexham_ac_uk/Documents/Desktop/"/>
    </mc:Choice>
  </mc:AlternateContent>
  <xr:revisionPtr revIDLastSave="0" documentId="8_{F47BE01C-03E9-4DE9-8FBE-943E1B6BC4CC}" xr6:coauthVersionLast="47" xr6:coauthVersionMax="47" xr10:uidLastSave="{00000000-0000-0000-0000-000000000000}"/>
  <bookViews>
    <workbookView xWindow="-108" yWindow="-108" windowWidth="23256" windowHeight="12456" firstSheet="1" activeTab="3" xr2:uid="{00000000-000D-0000-FFFF-FFFF00000000}"/>
  </bookViews>
  <sheets>
    <sheet name="Service" sheetId="2" state="hidden" r:id="rId1"/>
    <sheet name="Wales PSQ Evaluation Criteria" sheetId="8" r:id="rId2"/>
    <sheet name="Scoring Matrix" sheetId="11" r:id="rId3"/>
    <sheet name="Award Criteria Summary " sheetId="10" r:id="rId4"/>
    <sheet name="Supplier WPSQ Instructions"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0" l="1"/>
  <c r="J32" i="10" s="1"/>
  <c r="H27" i="10"/>
  <c r="H32" i="10" s="1"/>
  <c r="E27" i="10"/>
  <c r="E32" i="10" s="1"/>
  <c r="K19" i="10"/>
  <c r="H19" i="10"/>
  <c r="E19" i="10"/>
  <c r="J25" i="10"/>
  <c r="J31" i="10" s="1"/>
  <c r="G25" i="10"/>
  <c r="G31" i="10" s="1"/>
  <c r="D25" i="10"/>
  <c r="E31" i="10" s="1"/>
  <c r="B10" i="10"/>
  <c r="J22" i="10" l="1"/>
  <c r="J30" i="10" s="1"/>
  <c r="G22" i="10"/>
  <c r="G30" i="10" s="1"/>
  <c r="D22" i="10"/>
  <c r="D30" i="10" s="1"/>
  <c r="N21" i="10"/>
  <c r="C19" i="10"/>
  <c r="B19" i="10"/>
  <c r="L18" i="10"/>
  <c r="I18" i="10"/>
  <c r="F18" i="10"/>
  <c r="L17" i="10"/>
  <c r="I17" i="10"/>
  <c r="F17" i="10"/>
  <c r="L16" i="10"/>
  <c r="I16" i="10"/>
  <c r="F16" i="10"/>
  <c r="L15" i="10"/>
  <c r="I15" i="10"/>
  <c r="F15" i="10"/>
  <c r="L14" i="10"/>
  <c r="I14" i="10"/>
  <c r="F14" i="10"/>
  <c r="L19" i="10" l="1"/>
  <c r="J29" i="10" s="1"/>
  <c r="J33" i="10" s="1"/>
  <c r="F19" i="10"/>
  <c r="D29" i="10" s="1"/>
  <c r="D33" i="10" s="1"/>
  <c r="I19" i="10"/>
  <c r="G29" i="10" s="1"/>
  <c r="G33" i="10" s="1"/>
  <c r="N19" i="10" l="1"/>
  <c r="N35" i="10"/>
  <c r="N33" i="10"/>
  <c r="G34" i="10" l="1"/>
  <c r="J34" i="10"/>
  <c r="D34" i="10"/>
</calcChain>
</file>

<file path=xl/sharedStrings.xml><?xml version="1.0" encoding="utf-8"?>
<sst xmlns="http://schemas.openxmlformats.org/spreadsheetml/2006/main" count="454" uniqueCount="361">
  <si>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</si>
  <si>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</si>
  <si>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</si>
  <si>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</si>
  <si>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</si>
  <si>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</si>
  <si>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</si>
  <si>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</si>
  <si>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</si>
  <si>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</si>
  <si>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</si>
  <si>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</si>
  <si>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</si>
  <si>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</si>
  <si>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</si>
  <si>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</si>
  <si>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</si>
  <si>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</si>
  <si>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</si>
  <si>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</si>
  <si>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</si>
  <si>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</si>
  <si>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</si>
  <si>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</si>
  <si>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</si>
  <si>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</si>
  <si>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</si>
  <si>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</si>
  <si>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</si>
  <si>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</si>
  <si>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</si>
  <si>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</si>
  <si>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</si>
  <si>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</si>
  <si>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</si>
  <si>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</si>
  <si>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</si>
  <si>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</si>
  <si>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</si>
  <si>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</si>
  <si>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</si>
  <si>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</si>
  <si>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</si>
  <si>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</si>
  <si>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</si>
  <si>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</si>
  <si>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</si>
  <si>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</si>
  <si>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</si>
  <si>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</si>
  <si>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</si>
  <si>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</si>
  <si>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</si>
  <si>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</si>
  <si>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</si>
  <si>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</si>
  <si>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Question Outcome</t>
  </si>
  <si>
    <t>Question Maximum Score Available</t>
  </si>
  <si>
    <t>Question / Section Pass Mark</t>
  </si>
  <si>
    <t>Preliminary questions</t>
  </si>
  <si>
    <t>No</t>
  </si>
  <si>
    <t>Wales Procurement Specific Questionnaire - Goods &amp; Services</t>
  </si>
  <si>
    <t>Guidance</t>
  </si>
  <si>
    <t>What is your name? (supplier name)</t>
  </si>
  <si>
    <t>if registered, please give the registered name</t>
  </si>
  <si>
    <t>For information</t>
  </si>
  <si>
    <t>What is your Central Digital Platform unique identifier?</t>
  </si>
  <si>
    <t>You must be registered on the Central Digital Platform (CDP).</t>
  </si>
  <si>
    <t>Pass / Fail</t>
  </si>
  <si>
    <t>Pass Mark=2 based on that Unique Identifer is provided</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</si>
  <si>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</si>
  <si>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</si>
  <si>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</si>
  <si>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</si>
  <si>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</si>
  <si>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</si>
  <si>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Please confirm which lot(s) you wish to bid for?</t>
  </si>
  <si>
    <t>Insert details or state N/A</t>
  </si>
  <si>
    <t>5a</t>
  </si>
  <si>
    <t xml:space="preserve">Are you on the debarment list?
</t>
  </si>
  <si>
    <t>Pass Mark =2 based that Partcipant is Not on Debarement List</t>
  </si>
  <si>
    <t>5b</t>
  </si>
  <si>
    <t xml:space="preserve">If your response to Q5a is yes, please provide details
</t>
  </si>
  <si>
    <t>Response required if you selected "yes" to question 5a.</t>
  </si>
  <si>
    <t>Part 1 -  Confirmation of core supplier information</t>
  </si>
  <si>
    <t>6a</t>
  </si>
  <si>
    <r>
      <t xml:space="preserve">You must submit up-to-date core supplier information on the CDP and share this information with us via the CDP (either a share code or PDF download).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t>
    </r>
    <r>
      <rPr>
        <sz val="11"/>
        <rFont val="Calibri"/>
        <family val="2"/>
      </rPr>
      <t>shared this information with us</t>
    </r>
    <r>
      <rPr>
        <sz val="11"/>
        <color rgb="FF000000"/>
        <rFont val="Calibri"/>
        <family val="2"/>
      </rPr>
      <t xml:space="preserve">.
</t>
    </r>
  </si>
  <si>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rFont val="Calibri"/>
        <family val="2"/>
      </rPr>
      <t xml:space="preserve"> https://www.gov.uk/find-tender.</t>
    </r>
    <r>
      <rPr>
        <sz val="11"/>
        <color rgb="FF000000"/>
        <rFont val="Calibri"/>
        <family val="2"/>
      </rPr>
      <t xml:space="preserve"> This section of the PSQ provides confirmation that suppliers have taken these steps.</t>
    </r>
  </si>
  <si>
    <t>Pass Mark =2 based on that CDP information provided as a share code or PDF download</t>
  </si>
  <si>
    <t>6b</t>
  </si>
  <si>
    <t xml:space="preserve">If your response to Q6a is yes, please insert reference / file name
</t>
  </si>
  <si>
    <t>Pass Mark = 2 based on that the Information provided</t>
  </si>
  <si>
    <t>Part 2 - Additional exclusions information</t>
  </si>
  <si>
    <t>Part 2 Associated/Connected Persons</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</si>
  <si>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</si>
  <si>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Procurement legislation provides for an ‘exclusion regime’ and a published ‘debarment’ list to safeguard procurement from suppliers who may pose a risk (for example, due to misconduct or poor performance). Suppliers must submit their own (and their connected persons ) exclusions information via the Central Digital Platform (CDP). This includes self-declarations as to whether any exclusion grounds apply to them and, if so, details about the event or conviction and what steps have been taken to prevent such circumstances from occurring again.
If your response to Q7 is yes, please complete Q8, Q9 &amp; Q10 (otherwise Q8, Q9 &amp; Q10 are not applicable).</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</si>
  <si>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</si>
  <si>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</si>
  <si>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</si>
  <si>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</si>
  <si>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10a</t>
  </si>
  <si>
    <t xml:space="preserve">Are any of your associated persons on the debarment list?
</t>
  </si>
  <si>
    <t>Pass Mark 2  based that Associated Persons are NOT on Debarement list</t>
  </si>
  <si>
    <t>10b</t>
  </si>
  <si>
    <t xml:space="preserve">If your response to Q10a is yes, please provide details
</t>
  </si>
  <si>
    <t xml:space="preserve">Response required if you selected "yes" to question 10a.
</t>
  </si>
  <si>
    <t>Part 2B List of all intended sub-contractors</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</si>
  <si>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</si>
  <si>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Q11 is not applicable.</t>
  </si>
  <si>
    <t>Pass Mark =2 based on that Sub-contractors (if applicable) are NOT on a debarement list</t>
  </si>
  <si>
    <t>12a</t>
  </si>
  <si>
    <t xml:space="preserve">Please confirm if any intended sub-contractor is on the debarment list.
</t>
  </si>
  <si>
    <t>The debarment list can be found at: https://assets.publishing.service.gov.uk/media/67ae0ba06e6c8d18118acd8a/Debarment_List_Template.pdf
Note: If you are not intending to sub-contract the performance of all or part of the contract then Q12a and b is not applicable.</t>
  </si>
  <si>
    <t>12.b</t>
  </si>
  <si>
    <t xml:space="preserve">If your response to Q12a is yes, please provide the sub-contractor(s) name and provide details.
</t>
  </si>
  <si>
    <t>Part 3 Procurement specific questions relating to conditions of participation</t>
  </si>
  <si>
    <t>Part 3A Standard questions</t>
  </si>
  <si>
    <t xml:space="preserve">Financial capacity </t>
  </si>
  <si>
    <t>13a</t>
  </si>
  <si>
    <t xml:space="preserve">Please confirm that you satisfy the following minimum requirements which the authority has set as conditions of participation:
We have specified a minimum level of economic and financial standing e.g., Dun and Bradstreet Comprehensive Report Risk of Failure Score rating and/ or a minimum financial threshold within the evaluation criteria for this procurement i.e., please self-certify by answering ‘Yes’ or ‘No’ that you meet the requirements set out of having a Dun &amp; Bradstreet Comprehensive Report Risk of Failure Score of 50 or higher. 
It is the Tenderer’s responsibility to check their own Dun &amp; Bradstreet risk of failure score rating PRIOR to submitting a tender response bid.
</t>
  </si>
  <si>
    <t xml:space="preserve">The University will evaluate the financial stability of your organisation using the Dun and Bradstreet (D&amp;B) Comprehensive Report and the D&amp;B Risk of Failure score and the following methodology.
1.	 Where a Tenderer receives a D&amp;B Risk of Failure score of equal to or greater than of 50, they will be awarded a “pass”. If a Tenderers’ “D&amp;B Failure score” is lower than 50, the Economic &amp; Financial Standing will then be assessed by reference to paragraphs (2) to (3) below as appropriate.
2.	Where a Tenderer receives a D&amp;B Failure score between 11 and 49 then further financial evaluation will be undertaken by the University’s Accountants. The University Accountants will use the following financial information for this further assessment which shall include: the Annual financial accounts available, the D&amp;B Comprehensive Risk Report, Financial Ratio Analysis, Cash flow analysis and Management Accounts. With respect to the Financial Ratio Analysis the following ratios and benchmarks will be used:
•	Current Ratio &gt; 1:1
•	Liquidity Days &gt; 30 days
•	Net Cash inflow from Operating activities &gt; £0
•	Net profit/surplus &gt; £0
3.	The financial information set out above will be considered and scored according to the selection criteria. If the added Finanvcial Evaluation by the Accountants is of the opnion to be acceptable then they will be scored as a “pass”. If the Financial Evaluation is not acceptable by the University Accountants then theey will be scored as  a “failure”, and the tender response will be rejected unless 5 (c) below applies.
4.	Any Tenderer that receives a D&amp;B Risk of Failure score of 10 or less in the D&amp;B Comprehensive Report at the time of assessment will be awarded a “failure” fand the University may reject the tender and not consider it further, subject to paragraph (5) below. 
5.	Where a Tenderer receives a “failure” mark pursuant to paragraphs (2) or (3) or (4) above, the University may award that Tenderer a “pass” mark at its sole discretion where:
a.	the Tenderer(s) provides a written undertaking that, if selected as the preferred Tenderer(s) for the contract, they would be able to provide a Parent Company Guarantee, signed by their parent company; 
b.	the parent company(s) itself pass the criteria set out at paragraphs (1) to (4) above (save that all references to this paragraph (5) in such guidance shall not apply to an analysis of a parent company’s financial standing).
c.	the University’s Accountant is of the opinion that there is low financial impact and risk for the University in appointing the Tenderer in question if the bidder went into administration / liquidation.
If you are bidding on behalf of a group, for example, a consortium, or you intend to use sub-contractor, you should complete all the questions on behalf of the consortium and/ or any sub-contractor, providing one composite response and declaration.
If the relevant documentary evidence referred to in the Selection Questionnaire is not provided upon request and without delay, we reserve the right to amend the contract award decision and award to the next compliant Tenderer.
Any financial accounts or statements provided must be in English and in UK Sterling. 
</t>
  </si>
  <si>
    <t>Pass Mark =2 based on  50 or more Dun &amp; Bradstreet Risk of Failure Score, or if below 50 a Pass is obtained based on University Accountants methodology</t>
  </si>
  <si>
    <t>13.b</t>
  </si>
  <si>
    <r>
      <rPr>
        <sz val="11"/>
        <rFont val="Calibri"/>
        <family val="2"/>
      </rPr>
      <t xml:space="preserve">Does your organisation’s turnover in the last financial year exceed the threshold set out below?
xxxxxx
</t>
    </r>
    <r>
      <rPr>
        <sz val="11"/>
        <color rgb="FF000000"/>
        <rFont val="Calibri"/>
        <family val="2"/>
      </rPr>
      <t xml:space="preserve">
</t>
    </r>
  </si>
  <si>
    <t>Please confirm if you meet these conditions of participation.
If you are bidding as, or on behalf of a consortium please base your answer on consolidated data from relevant consortium members. 
Note: If you are successful you must be in a position to provide evidence if required, prior to contract award, and without delay.</t>
  </si>
  <si>
    <t>NOT APPLICABLE</t>
  </si>
  <si>
    <t>14a</t>
  </si>
  <si>
    <t xml:space="preserve">Are you relying on another supplier to act as a guarantor?
</t>
  </si>
  <si>
    <t>14.b</t>
  </si>
  <si>
    <t>If your response to Q14a is yes, please provide their name and evidence of their economic and financial standing.</t>
  </si>
  <si>
    <t xml:space="preserve">Please provide your Dun &amp; Bradstreet (DUNS) registration number. </t>
  </si>
  <si>
    <t xml:space="preserve">If you are not currently registered you must obtain a free DUNS number for your business by visiting  http://www.dnb.co.uk/Forms/DUNS_Request.asp.
</t>
  </si>
  <si>
    <r>
      <t>Is your acid-test ratio higher than the figure set out</t>
    </r>
    <r>
      <rPr>
        <sz val="11"/>
        <rFont val="Calibri"/>
        <family val="2"/>
        <scheme val="minor"/>
      </rPr>
      <t xml:space="preserve"> below?     </t>
    </r>
    <r>
      <rPr>
        <sz val="11"/>
        <color rgb="FF000000"/>
        <rFont val="Calibri"/>
        <family val="2"/>
        <scheme val="minor"/>
      </rPr>
      <t>Acid-Test Ratio &gt; 1:1</t>
    </r>
  </si>
  <si>
    <t>This ratio must be calculated from your last set of audited accounts. If you do not have audited accounts provide the ratio from your last set of year end accounts. The ratio is defined as:= (Cash + Accounts Receivable + Short Term Investments)divided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</si>
  <si>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</si>
  <si>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17a</t>
  </si>
  <si>
    <r>
      <t xml:space="preserve">Please confirm whether you already have, or can commit to obtain, prior to the award of the contract, the levels of insurance cover indicated below:
</t>
    </r>
    <r>
      <rPr>
        <b/>
        <sz val="11"/>
        <color rgb="FF000000"/>
        <rFont val="Calibri"/>
        <family val="2"/>
      </rPr>
      <t xml:space="preserve">Employer’s (Compulsory) Liability Insurance = £10 Million
Public Liability Insurance = £10 Million
Professional Indemnity Insurance = £5 Million
</t>
    </r>
    <r>
      <rPr>
        <sz val="11"/>
        <color rgb="FF000000"/>
        <rFont val="Calibri"/>
        <family val="2"/>
      </rPr>
      <t xml:space="preserve">
</t>
    </r>
  </si>
  <si>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</si>
  <si>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Pass Mark=2 Based thatAll 3 Insurance cover leveles stipulated / agreed are in place PRIOR to contract signing</t>
  </si>
  <si>
    <t>17b</t>
  </si>
  <si>
    <t>Provide confirm you have provided details of each insurance cover already in place in the Part C Response Document. If you do not have in place the required cover levels, please confirm current insurance cover level in place in the Part C Response document.</t>
  </si>
  <si>
    <t>If you are successful you must be in a position to provide evidence of the required levels of insurance cover, prior to contract award and without delay.</t>
  </si>
  <si>
    <t>17c</t>
  </si>
  <si>
    <t>Provide details of your insurance, which would be obtained following contract award (inlcuding information on how you will obtain this insurance - e.g. a quote)</t>
  </si>
  <si>
    <t>Legal capacity</t>
  </si>
  <si>
    <t>18a</t>
  </si>
  <si>
    <t xml:space="preserve">Legal Capacity Conditions of Participation 
</t>
  </si>
  <si>
    <t>18b</t>
  </si>
  <si>
    <t xml:space="preserve">If your response to Q18a is yes, please provide details
</t>
  </si>
  <si>
    <t>19a</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</si>
  <si>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</si>
  <si>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19b</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</si>
  <si>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</si>
  <si>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Response required if you selected "yes" to question question 19a for each of the points stated in a - f.
</t>
  </si>
  <si>
    <r>
      <rPr>
        <b/>
        <sz val="11"/>
        <rFont val="Calibri"/>
        <family val="2"/>
        <scheme val="minor"/>
      </rPr>
      <t>Cyber Essentials Certification Scheme</t>
    </r>
    <r>
      <rPr>
        <sz val="11"/>
        <rFont val="Calibri"/>
        <family val="2"/>
        <scheme val="minor"/>
      </rPr>
      <t xml:space="preserve">
Please confirm that you currently meet, or will meet if you are successful, the requirements of the Cyber Essentials Certification Scheme or equivalent.
</t>
    </r>
    <r>
      <rPr>
        <sz val="11"/>
        <color rgb="FFFF0000"/>
        <rFont val="Calibri"/>
        <family val="2"/>
        <scheme val="minor"/>
      </rPr>
      <t xml:space="preserve">
</t>
    </r>
    <r>
      <rPr>
        <sz val="11"/>
        <rFont val="Calibri"/>
        <family val="2"/>
        <scheme val="minor"/>
      </rPr>
      <t>http://www.cyberstreetwise.com/cyberessentials.</t>
    </r>
    <r>
      <rPr>
        <sz val="11"/>
        <color rgb="FFFF0000"/>
        <rFont val="Calibri"/>
        <family val="2"/>
        <scheme val="minor"/>
      </rPr>
      <t xml:space="preserve">
</t>
    </r>
    <r>
      <rPr>
        <sz val="11"/>
        <rFont val="Calibri"/>
        <family val="2"/>
        <scheme val="minor"/>
      </rPr>
      <t xml:space="preserve"> </t>
    </r>
  </si>
  <si>
    <t>The buyer may require you to meet the requirements of the Cyber Essentials Certification Scheme, or equivalent. 
If you are successful you must be in a position to provide evidence, if required, prior to contract award, and without delay.</t>
  </si>
  <si>
    <t>Technical ability</t>
  </si>
  <si>
    <r>
      <rPr>
        <b/>
        <sz val="11"/>
        <color rgb="FF000000"/>
        <rFont val="Calibri"/>
        <family val="2"/>
      </rPr>
      <t>Relevant experience and contract examples.</t>
    </r>
    <r>
      <rPr>
        <sz val="11"/>
        <color rgb="FF000000"/>
        <rFont val="Calibri"/>
        <family val="2"/>
      </rPr>
      <t xml:space="preserve">
In the table below, please provide details of up to three contracts to meet conditions of participation relating to technical ability set out in the relevant notice or procurement documents, in any combination from either the public or private sectors (which may include samples of grant-funded work). 
</t>
    </r>
    <r>
      <rPr>
        <sz val="11"/>
        <rFont val="Calibri"/>
        <family val="2"/>
      </rPr>
      <t xml:space="preserve">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</si>
  <si>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r>
      <t xml:space="preserve">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t>
    </r>
    <r>
      <rPr>
        <sz val="11"/>
        <rFont val="Calibri"/>
        <family val="2"/>
      </rPr>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</si>
  <si>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5 marks</t>
  </si>
  <si>
    <t>2 marks or above for overall section</t>
  </si>
  <si>
    <t>21b</t>
  </si>
  <si>
    <t xml:space="preserve">Contract 1
</t>
  </si>
  <si>
    <t>Contract 2</t>
  </si>
  <si>
    <t>Contract 3</t>
  </si>
  <si>
    <t>Name of customer organisation who signed the contract</t>
  </si>
  <si>
    <t>Name of supplier who signed the contract</t>
  </si>
  <si>
    <t>Point of contact in the customer’s organisation.</t>
  </si>
  <si>
    <t>Position in the customer’s organisation</t>
  </si>
  <si>
    <t>E-mail address</t>
  </si>
  <si>
    <t>Description of contract.</t>
  </si>
  <si>
    <t>Contract Start date.</t>
  </si>
  <si>
    <t>Contract completion date.</t>
  </si>
  <si>
    <t>Estimated contract value</t>
  </si>
  <si>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</si>
  <si>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</si>
  <si>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r>
      <rPr>
        <b/>
        <sz val="11"/>
        <color rgb="FF000000"/>
        <rFont val="Calibri"/>
        <family val="2"/>
      </rPr>
      <t>Organisational Standards</t>
    </r>
    <r>
      <rPr>
        <sz val="11"/>
        <color rgb="FF000000"/>
        <rFont val="Calibri"/>
        <family val="2"/>
      </rPr>
      <t xml:space="preserve">
Where conditions of participation have specified organisational qualifications or standards, please provide details of how these are met, or other equivalent standards that equal or exceed what has been requested.  •All trainers MUST be suitably qualified to the following certification i.e. 
o	IOSH manual handling trainer certificate for manual handling sessions. 
o	NVQ4 for violence and aggression training sessions
</t>
    </r>
  </si>
  <si>
    <t>Please provide details : All trainers MUST be suitably qualified to the following certification i.e. 
o	IOSH manual handling trainer certificate for manual handling sessions. 
o	NVQ4 for violence and aggression training sessions</t>
  </si>
  <si>
    <t>Pass Mark= 2 based on that All trainers MUST be suitably qualified to the following certification i.e. 
o	IOSH manual handling trainer certificate for manual handling sessions. 
o	NVQ4 for violence and aggression training sessions</t>
  </si>
  <si>
    <t>Heath &amp; Safety</t>
  </si>
  <si>
    <t>24a</t>
  </si>
  <si>
    <r>
      <rPr>
        <b/>
        <sz val="11"/>
        <color rgb="FF000000"/>
        <rFont val="Calibri"/>
        <family val="2"/>
      </rPr>
      <t>Health and Safety</t>
    </r>
    <r>
      <rPr>
        <sz val="11"/>
        <color rgb="FF000000"/>
        <rFont val="Calibri"/>
        <family val="2"/>
      </rPr>
      <t xml:space="preserve">
Please describe the arrangements you have in place to manage health and safety effectively and control significant risks relevant to the contract (including risks from the use of contractors, where relevant). 
</t>
    </r>
  </si>
  <si>
    <t xml:space="preserve">Please provide details </t>
  </si>
  <si>
    <t>Pass Mark = 2 marks based on entire response to the entire overall Health &amp; Safety section</t>
  </si>
  <si>
    <t>24b</t>
  </si>
  <si>
    <t xml:space="preserve">If you wish to provide evidence of the procedures you use to monitor subcontractors’ or consortium members’ Health and Safety arrangements, you can do so here.
</t>
  </si>
  <si>
    <t>25a</t>
  </si>
  <si>
    <r>
      <t xml:space="preserve">Health and Safety Enforcement Orders
</t>
    </r>
    <r>
      <rPr>
        <sz val="11"/>
        <color rgb="FF000000"/>
        <rFont val="Calibri"/>
        <family val="2"/>
      </rPr>
      <t>Has your organisation or any connected person been in receipt of enforcement/remedial orders in relation to the Health and Safety Executive (or equivalent body) in the last 3 years?</t>
    </r>
    <r>
      <rPr>
        <b/>
        <sz val="11"/>
        <color rgb="FF000000"/>
        <rFont val="Calibri"/>
        <family val="2"/>
      </rPr>
      <t xml:space="preserve">
</t>
    </r>
  </si>
  <si>
    <t>25b</t>
  </si>
  <si>
    <t xml:space="preserve">If your response to Q25a  is yes, please provide details of the enforcement/remedial orders served and give details of any remedial action or changes to procedures you have made as a result.
</t>
  </si>
  <si>
    <t>Response required if you selected "yes" to question 25a.</t>
  </si>
  <si>
    <t>26a</t>
  </si>
  <si>
    <r>
      <rPr>
        <b/>
        <sz val="11"/>
        <color rgb="FF000000"/>
        <rFont val="Calibri"/>
        <family val="2"/>
      </rPr>
      <t>Health &amp; Safety Policy</t>
    </r>
    <r>
      <rPr>
        <sz val="11"/>
        <color rgb="FF000000"/>
        <rFont val="Calibri"/>
        <family val="2"/>
      </rPr>
      <t xml:space="preserve">
Please confirm that your organisation has a Health and Safety Policy</t>
    </r>
    <r>
      <rPr>
        <sz val="11"/>
        <color rgb="FFFF0000"/>
        <rFont val="Calibri"/>
        <family val="2"/>
      </rPr>
      <t xml:space="preserve"> </t>
    </r>
    <r>
      <rPr>
        <sz val="11"/>
        <rFont val="Calibri"/>
        <family val="2"/>
      </rPr>
      <t xml:space="preserve">that includes the following? 
• A Policy Statement - signed and dated.
• The Organisation and Responsibilities - how Health and Safety requirements are implemented.
• The Arrangements – standards and procedures adopted in practice.
</t>
    </r>
  </si>
  <si>
    <t>If you are successful you must be in a position to provide evidence, if required, prior to contract award, and without delay.</t>
  </si>
  <si>
    <t>26b</t>
  </si>
  <si>
    <t xml:space="preserve">Please confirm that your Health and Safety Policy has been reviewed within the past two years.
</t>
  </si>
  <si>
    <t>Response required if you selected "yes" to question 26a.</t>
  </si>
  <si>
    <t>26c</t>
  </si>
  <si>
    <t>If you wish to attach a copy of your Health and Safety Policy, you can do so here.</t>
  </si>
  <si>
    <t xml:space="preserve">Response required if you selected "yes" to question 26a and wish to upload a copy of your Health and Safety Policy.
</t>
  </si>
  <si>
    <t>27a</t>
  </si>
  <si>
    <t xml:space="preserve">Do you have a nominated competent person responsible for Health &amp; Safety advice? </t>
  </si>
  <si>
    <r>
      <t>If you are successful you must be in a position to provide evidence, if required, prior to contract award, and without delay e.g. CVs and copies of qualification certificates relevant to the role of H&amp;S advisor. (</t>
    </r>
    <r>
      <rPr>
        <sz val="11"/>
        <rFont val="Calibri"/>
        <family val="2"/>
      </rPr>
      <t>If you are bidding on behalf of a consortium you will be required to provide requested information from all consortium members).</t>
    </r>
  </si>
  <si>
    <t>27b</t>
  </si>
  <si>
    <t xml:space="preserve">If your response to Q27a is yes, please provide their name and contact details.
</t>
  </si>
  <si>
    <t>Response required if you selected "yes" to question 27a.</t>
  </si>
  <si>
    <r>
      <rPr>
        <b/>
        <sz val="11"/>
        <color rgb="FF000000"/>
        <rFont val="Calibri"/>
        <family val="2"/>
      </rPr>
      <t>Control of Substances Hazardous to Health (COSHH)</t>
    </r>
    <r>
      <rPr>
        <sz val="11"/>
        <color rgb="FF000000"/>
        <rFont val="Calibri"/>
        <family val="2"/>
      </rPr>
      <t xml:space="preserve">
Please confirm that you have arrangements in place to manage chemicals used under the Control of Substances Hazardous to Health (COSHH) Regulations?
</t>
    </r>
  </si>
  <si>
    <t>29a</t>
  </si>
  <si>
    <r>
      <t xml:space="preserve">Health &amp; Safety Training
</t>
    </r>
    <r>
      <rPr>
        <sz val="11"/>
        <color rgb="FF000000"/>
        <rFont val="Calibri"/>
        <family val="2"/>
      </rPr>
      <t>Do your staff receive induction and / or safety training before undertaking any work?</t>
    </r>
    <r>
      <rPr>
        <b/>
        <sz val="11"/>
        <color rgb="FF000000"/>
        <rFont val="Calibri"/>
        <family val="2"/>
      </rPr>
      <t xml:space="preserve">
</t>
    </r>
  </si>
  <si>
    <t>29b</t>
  </si>
  <si>
    <t xml:space="preserve">Where you intend to sub-contract a proportion of the contract, please confirm if their staff will receive induction and / or safety training before undertaking any work?
</t>
  </si>
  <si>
    <t xml:space="preserve">If you are successful you must be in a position to provide evidence, if required, prior to contract award, and without delay.
</t>
  </si>
  <si>
    <r>
      <rPr>
        <b/>
        <sz val="11"/>
        <color rgb="FF000000"/>
        <rFont val="Calibri"/>
        <family val="2"/>
      </rPr>
      <t>Safety Schemes in Procurement (SSIP)</t>
    </r>
    <r>
      <rPr>
        <sz val="11"/>
        <color rgb="FF000000"/>
        <rFont val="Calibri"/>
        <family val="2"/>
      </rPr>
      <t xml:space="preserve">
Are you, or is your organisation (or consortium member, if applicable), registered with an industrial or occupational safety group, for example a member of the Safety Schemes in Procurement (www.SSIP.org.uk) or equivalent? </t>
    </r>
  </si>
  <si>
    <t>If you responded "yes" to question 30 you must (if requested) provide your membership number, your membership level, and other details of what your registration covers.
If you are bidding as, or on behalf of a consortium you will need to provide, if requested, these details for your consortium members (if registered).</t>
  </si>
  <si>
    <t>Environmental Management</t>
  </si>
  <si>
    <r>
      <t xml:space="preserve">Environmental Management System
</t>
    </r>
    <r>
      <rPr>
        <sz val="11"/>
        <rFont val="Calibri"/>
        <family val="2"/>
        <scheme val="minor"/>
      </rPr>
      <t xml:space="preserve">Do you operate in accordance with an Environmental Management System (EMS) that is certified by a UKAS-accredited (or national equivalent) organisation?  </t>
    </r>
  </si>
  <si>
    <t xml:space="preserve">If you are successful you must be in a position to provide evidence (if requested), prior to contract award, and without delay. 
If you are bidding as a consortium, you will be required to explain which of the members has the certification in place, and how this covers the work of the consortium. </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</si>
  <si>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</si>
  <si>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</si>
  <si>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Quality Management</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</si>
  <si>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</si>
  <si>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</si>
  <si>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</si>
  <si>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</si>
  <si>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Additional information</t>
  </si>
  <si>
    <t>36a</t>
  </si>
  <si>
    <r>
      <t xml:space="preserve">Conflicts of interest: duty to identify
</t>
    </r>
    <r>
      <rPr>
        <sz val="11"/>
        <rFont val="Calibri"/>
        <family val="2"/>
        <scheme val="minor"/>
      </rPr>
      <t>Are you aware of any conflict of interest within the meaning of section 81 - 82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</si>
  <si>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</si>
  <si>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t>36b</t>
  </si>
  <si>
    <t xml:space="preserve">If your response to Q36a is yes, please provide details
</t>
  </si>
  <si>
    <t>Response required if you selected "yes" to question 36a.</t>
  </si>
  <si>
    <t>37a</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</si>
  <si>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</si>
  <si>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37b</t>
  </si>
  <si>
    <t xml:space="preserve">If your response to Q37a is yes, please confirm:
a. when the breach occurred
b. if this has been established by a judicial decision having final and binding effect; and 
c. the measures you have taken to demonstrate your reliability e.g. self-cleaning.
</t>
  </si>
  <si>
    <t>If you selected "yes" to question 37a you must provide details of the points stated in a -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</si>
  <si>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</si>
  <si>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t>Pass Mark = 2 marks or above based on that Equalites training is provided</t>
  </si>
  <si>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</si>
  <si>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Pass Mark = 2 marks or above based on that Welsh Language Standards will be  met</t>
  </si>
  <si>
    <r>
      <t xml:space="preserve">Project Bank Account
</t>
    </r>
    <r>
      <rPr>
        <sz val="11"/>
        <rFont val="Calibri"/>
        <family val="2"/>
        <scheme val="minor"/>
      </rPr>
      <t>If you are a prime contractor the contracting organisation will require under the contract that you use a Project Bank Account as the primary method of payment to your sub-contractors. Would you be willing to comply with this?</t>
    </r>
    <r>
      <rPr>
        <b/>
        <sz val="11"/>
        <rFont val="Calibri"/>
        <family val="2"/>
        <scheme val="minor"/>
      </rPr>
      <t xml:space="preserve">
</t>
    </r>
  </si>
  <si>
    <t xml:space="preserve">The buyer may only select you to tender if you agree to the use of Project Bank Accounts as the sole method of payment to sub-contractors during the stipulated contractual period. </t>
  </si>
  <si>
    <r>
      <t xml:space="preserve">Apprenticeships
</t>
    </r>
    <r>
      <rPr>
        <sz val="11"/>
        <rFont val="Calibri"/>
        <family val="2"/>
        <scheme val="minor"/>
      </rPr>
      <t xml:space="preserve">Please confirm if you will be supporting apprenticeships and skills development through this contract? 
</t>
    </r>
  </si>
  <si>
    <t xml:space="preserve">If successful you must (if requested) provide documentary evidence to demonstrate your commitment to supporting apprenticeships and skills development. </t>
  </si>
  <si>
    <r>
      <t xml:space="preserve">Supply Chain Support
</t>
    </r>
    <r>
      <rPr>
        <sz val="11"/>
        <rFont val="Calibri"/>
        <family val="2"/>
        <scheme val="minor"/>
      </rPr>
      <t>Do you have a process in place to ensure that your supply chain supports skills, development and apprenticeships?</t>
    </r>
    <r>
      <rPr>
        <b/>
        <sz val="11"/>
        <rFont val="Calibri"/>
        <family val="2"/>
        <scheme val="minor"/>
      </rPr>
      <t xml:space="preserve">
</t>
    </r>
  </si>
  <si>
    <t>Part 3B - Requirements for central government departments, their executive agencies and non-departmental public bodies</t>
  </si>
  <si>
    <r>
      <t>Welsh Procurement Policy Note WPPN</t>
    </r>
    <r>
      <rPr>
        <b/>
        <sz val="10"/>
        <color theme="1"/>
        <rFont val="Calibri"/>
        <family val="2"/>
      </rPr>
      <t xml:space="preserve"> 008: </t>
    </r>
    <r>
      <rPr>
        <b/>
        <sz val="10"/>
        <rFont val="Calibri"/>
        <family val="2"/>
      </rPr>
      <t xml:space="preserve">Sourcing steel in major construction and infrastructure projects in Wales </t>
    </r>
  </si>
  <si>
    <t xml:space="preserve">For contracts which relate to projects/programmes with a value of £3 million or more, please describe the steel specific supply chain management systems, policies, standards and procedures you have in place to ensure robust supply chain management and compliance with relevant legislation. 
</t>
  </si>
  <si>
    <t xml:space="preserve">Please provide details of previous similar projects where you have demonstrated a high level of competency and effectiveness in managing all supply chain members involved in steel supply or production to ensure a sustainable and resilient supply of steel.
</t>
  </si>
  <si>
    <t>45a</t>
  </si>
  <si>
    <r>
      <rPr>
        <b/>
        <sz val="11"/>
        <rFont val="Calibri"/>
        <family val="2"/>
        <scheme val="minor"/>
      </rPr>
      <t>Distorting Competition</t>
    </r>
    <r>
      <rPr>
        <sz val="11"/>
        <rFont val="Calibri"/>
        <family val="2"/>
        <scheme val="minor"/>
      </rPr>
      <t xml:space="preserve">
Do you take steps to ensure that members of your supply chain do not make agreements with other economic operators aimed at distorting competition as described in Schedule 7 of the Procurement Act 2023, paragraphs 7-9?  
</t>
    </r>
  </si>
  <si>
    <t>45b</t>
  </si>
  <si>
    <t>If your response to Q45a is yes, please provide a brief outline of the steps that you take.</t>
  </si>
  <si>
    <t xml:space="preserve">Response required if you selected "yes" to question 45a.
</t>
  </si>
  <si>
    <t>46a</t>
  </si>
  <si>
    <r>
      <rPr>
        <b/>
        <sz val="11"/>
        <rFont val="Calibri"/>
        <family val="2"/>
        <scheme val="minor"/>
      </rPr>
      <t>Supply Chain Management</t>
    </r>
    <r>
      <rPr>
        <sz val="11"/>
        <rFont val="Calibri"/>
        <family val="2"/>
        <scheme val="minor"/>
      </rPr>
      <t xml:space="preserve">
Please describe the supply chain management systems, policies, standards and procedures you currently have in place to ensure robust supply chain management.
</t>
    </r>
  </si>
  <si>
    <t>46b</t>
  </si>
  <si>
    <t>If you prefer to upload documented evidence in response to Q46a you can do so here.</t>
  </si>
  <si>
    <t xml:space="preserve">Response required if you want to upload documented evidence in response to question 46a.
</t>
  </si>
  <si>
    <t>47a</t>
  </si>
  <si>
    <r>
      <rPr>
        <b/>
        <sz val="11"/>
        <rFont val="Calibri"/>
        <family val="2"/>
        <scheme val="minor"/>
      </rPr>
      <t>Health and Safety Policies</t>
    </r>
    <r>
      <rPr>
        <sz val="11"/>
        <rFont val="Calibri"/>
        <family val="2"/>
        <scheme val="minor"/>
      </rPr>
      <t xml:space="preserve">
Do you take steps to ensure that all members of your supply chain have in place appropriate health and safety policies dealing with at least the following:
a.  Policy Statement - signed and dated
b.  the Organisation and Responsibilities - how Health and Safety requirements are implemented; and
c.  the Arrangements - standards and procedures adopted in practice, 
and that this is reviewed at least every 2 years?
</t>
    </r>
  </si>
  <si>
    <t>47b</t>
  </si>
  <si>
    <t>If your response to Q47a is yes, please provide brief details of the steps that you take.</t>
  </si>
  <si>
    <t xml:space="preserve">Response required if you selected "yes" to question 47a.
</t>
  </si>
  <si>
    <t>48a</t>
  </si>
  <si>
    <r>
      <rPr>
        <b/>
        <sz val="11"/>
        <rFont val="Calibri"/>
        <family val="2"/>
        <scheme val="minor"/>
      </rPr>
      <t>Health and Safety Training: Supply Chain</t>
    </r>
    <r>
      <rPr>
        <sz val="11"/>
        <rFont val="Calibri"/>
        <family val="2"/>
        <scheme val="minor"/>
      </rPr>
      <t xml:space="preserve">
Do you take steps to ensure that all members of your supply chain provide appropriate health and safety training, particularly for workers carrying out potentially hazardous tasks?
</t>
    </r>
  </si>
  <si>
    <t>48b</t>
  </si>
  <si>
    <t>If your response to Q48a is yes, please provide brief details of the steps that you take.</t>
  </si>
  <si>
    <t xml:space="preserve">Response required if you selected "yes" to question 48a.
</t>
  </si>
  <si>
    <t>Carbon Reduction - WPPN 006</t>
  </si>
  <si>
    <t>49a</t>
  </si>
  <si>
    <t>Please confirm that you have detailed your environmental management measures by completing and publishing a Carbon Reduction Plan which meets the required reporting standard, as per the Technical standard for Completion of Carbon Reduction Plans (WPPN 006)</t>
  </si>
  <si>
    <t>Your most recently published Carbon Reduction Plan must have been published no longer than 12 months prior to the commencement date of the procurement for which you are bidding.</t>
  </si>
  <si>
    <t>49b</t>
  </si>
  <si>
    <t xml:space="preserve">If your answer to Q49a is yes please provide a link to your most recently published Carbon Reduction Plan.
</t>
  </si>
  <si>
    <t>Response required if you selected "yes" to question 49a.</t>
  </si>
  <si>
    <r>
      <t>Please confirm that your organisation is taking steps to reduce your GHG emissions over time and is publicly committed to achieving</t>
    </r>
    <r>
      <rPr>
        <sz val="11"/>
        <color theme="1"/>
        <rFont val="Calibri"/>
        <family val="2"/>
        <scheme val="minor"/>
      </rPr>
      <t xml:space="preserve"> Net Zero by 2050.
</t>
    </r>
  </si>
  <si>
    <t>Confirmations</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</si>
  <si>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</si>
  <si>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Declaration Made</t>
  </si>
  <si>
    <t>Full name</t>
  </si>
  <si>
    <t>Role</t>
  </si>
  <si>
    <t>Phone number</t>
  </si>
  <si>
    <t>email address</t>
  </si>
  <si>
    <t>Postal address</t>
  </si>
  <si>
    <t xml:space="preserve">The tables below provide the methodology behind the scoring of the WPSQ and the Award criteria questions.  </t>
  </si>
  <si>
    <t>Award Criteria Free Text Questions</t>
  </si>
  <si>
    <t>Score</t>
  </si>
  <si>
    <t>Methodology</t>
  </si>
  <si>
    <t>0 Non Compliant / Severe Concerns</t>
  </si>
  <si>
    <t>Response is entirely irrelevant; or
No response is given.
As a result, the scorer lacks confidence and has severe concerns that the supplier understands the requirements and is capable of delivering them</t>
  </si>
  <si>
    <t>1 Major Concerns</t>
  </si>
  <si>
    <t>The response fails to address most (or all) of the requirements of the question;
Most (or all) aspects of the response are unsupported by evidence or any evidence is irrelevant or not clearly or demonstrably transferable; or
Strengths are outweighed by weaknesses  .                                                                                                                                                                                                                                                                                                                                                                                                                                                                                                                                          
As a result, the scorer lacks confidence and has major concerns  that the supplier understands the requirements and is capable of delivering them</t>
  </si>
  <si>
    <t>2 Minor Concerns</t>
  </si>
  <si>
    <t xml:space="preserve">The response addresses most (but not all) of the requirements of the question;
Most (but not all) aspects of the response are supported by evidence that is either directly relevant or is clearly and demonstrably transferable; and
The response is equally balanced in respect of strengths and weaknesses.
As a result, the scorer has some minor concerns about the supplier’s ability to deliver / that they have failed to meet a reasonable standard. </t>
  </si>
  <si>
    <t>3 Some  Confidence</t>
  </si>
  <si>
    <t>The response addresses all of the requirements of the question;
Most (but not all) aspects of the response are supported by evidence that is either directly relevant or is clearly and demonstrably transferable; and
There are weaknesses in the response but the response contains more strengths than weaknesses.
As a result, the scorer has some  confidence that the supplier undertstands the requirements but has some reservations of their capability of delivering them due to a lack of evidence to support this.</t>
  </si>
  <si>
    <t>4 Good Confidence</t>
  </si>
  <si>
    <t>The response addresses all of the requirements of the question; 
All aspects of the response are supported by evidence that is either directly relevant or is clearly and demonstrably transferable; and
The response contains a number of strengths, and weaknesses are substantially outweighed by the strengths.
As a result, the scorer is confident that the supplier understands the requirements, is capable of delivering them to a good standard</t>
  </si>
  <si>
    <t>5 High Confidence</t>
  </si>
  <si>
    <t xml:space="preserve">The response addresses all of the requirements of the question; 
All aspects of the response are supported by evidence that is directly relevant; and
The response contains a number of strengths, and either no or only minor weaknesses.
As a result, the scorer has a  high level of confidence of the Bidder’s experience and ability to deliver to a high standard. </t>
  </si>
  <si>
    <t>QUALITY PRICE MODEL EXAMPLE ONLY</t>
  </si>
  <si>
    <t xml:space="preserve">CONTRACT TITLE: </t>
  </si>
  <si>
    <t xml:space="preserve">DATE: </t>
  </si>
  <si>
    <t xml:space="preserve">Yes </t>
  </si>
  <si>
    <t>Quality Weighting</t>
  </si>
  <si>
    <t xml:space="preserve">Price Weighting </t>
  </si>
  <si>
    <t xml:space="preserve">Social Value Weighting (Qualitative and Quantitative) </t>
  </si>
  <si>
    <t>Total</t>
  </si>
  <si>
    <t>TENDERERS</t>
  </si>
  <si>
    <t>TENDER A</t>
  </si>
  <si>
    <t>TENDER B</t>
  </si>
  <si>
    <t>TENDER C</t>
  </si>
  <si>
    <t>CRITERIA [Quality/Price]</t>
  </si>
  <si>
    <t>Maximum Marks</t>
  </si>
  <si>
    <t>WEIGHT %</t>
  </si>
  <si>
    <t>QUALITY SCORE</t>
  </si>
  <si>
    <t>WEIGHTED QUALITY SCORE**</t>
  </si>
  <si>
    <t>QUALITY SCORES</t>
  </si>
  <si>
    <t>Total Quality Score and Total Weighted Quality Score</t>
  </si>
  <si>
    <t>PRICE WEIGHTED SCORES</t>
  </si>
  <si>
    <t>Min</t>
  </si>
  <si>
    <t>3 Year Total Tender Price (£) inclusive of VAT (calculated across 1A pricing only)</t>
  </si>
  <si>
    <t>(Lowest Tender Price Bid/Actual Tender Price Bid) x 100 = Weighted Price Score</t>
  </si>
  <si>
    <t>SOCIAL VALUE WEIGHTED SCORES</t>
  </si>
  <si>
    <t>Social Value Quantitative Submission (Total Social Proxy  £ Offer)</t>
  </si>
  <si>
    <t>(Tenderer Total Social Value Proxy £ Offer / Value of Highest Social Value Proxy Offer from all Tenderers) x 100 = Weighted Social Value Proxy £ Offer Score</t>
  </si>
  <si>
    <t xml:space="preserve">Qualitative Social Value Marks </t>
  </si>
  <si>
    <t>OVERALL SCORES (QUALITY / PRICE/Social Value)</t>
  </si>
  <si>
    <t>Max</t>
  </si>
  <si>
    <t xml:space="preserve">Weighted Social Value Proxy £ Offer Score x Quantitative Social Value Weighting (6%) = Quantitative Social Value Score </t>
  </si>
  <si>
    <t xml:space="preserve">Qualitative Social Value Weighted Score </t>
  </si>
  <si>
    <t>ORDER OF TENDERS</t>
  </si>
  <si>
    <t xml:space="preserve">Key: </t>
  </si>
  <si>
    <t xml:space="preserve">Formula </t>
  </si>
  <si>
    <t>** Quality Weighted Score for each quality section is calculcated as follows:</t>
  </si>
  <si>
    <t xml:space="preserve">Tender Score Awarded/Maximum Score Available x Sub-Weighting for Quality Section </t>
  </si>
  <si>
    <t>OPEN PROCEDURE</t>
  </si>
  <si>
    <t>Notes for completion</t>
  </si>
  <si>
    <r>
      <t>1.</t>
    </r>
    <r>
      <rPr>
        <sz val="7"/>
        <color rgb="FF000000"/>
        <rFont val="Times New Roman"/>
        <family val="1"/>
      </rPr>
      <t xml:space="preserve">              </t>
    </r>
    <r>
      <rPr>
        <sz val="10"/>
        <color rgb="FF000000"/>
        <rFont val="Arial"/>
        <family val="2"/>
      </rPr>
      <t>The “authority” means the contracting authority, or anyone acting on behalf of the contracting authority, that is seeking to invite suitable candidates to participate in this procurement process.</t>
    </r>
  </si>
  <si>
    <r>
      <t>2.</t>
    </r>
    <r>
      <rPr>
        <sz val="7"/>
        <color rgb="FF000000"/>
        <rFont val="Times New Roman"/>
        <family val="1"/>
      </rPr>
      <t xml:space="preserve">              </t>
    </r>
    <r>
      <rPr>
        <sz val="10"/>
        <color rgb="FF000000"/>
        <rFont val="Arial"/>
        <family val="2"/>
      </rPr>
      <t>“You” / “Your” refers to the potential supplier completing this standard Selection Questionnaire i.e. the legal entity responsible for the information provided. The term “potential supplier” is intended to cover any United Kingdom supplier or treaty state supplier as defined by the Procurement Act  (referred to as the “Act”) and could be a registered company; the lead contact for a group of economic operators; charitable organisation; Voluntary Community and Social Enterprise (VCSE); Special Purpose Vehicle; or other form of entity.</t>
    </r>
  </si>
  <si>
    <r>
      <t>3.</t>
    </r>
    <r>
      <rPr>
        <sz val="7"/>
        <color rgb="FF000000"/>
        <rFont val="Times New Roman"/>
        <family val="1"/>
      </rPr>
      <t xml:space="preserve">              </t>
    </r>
    <r>
      <rPr>
        <sz val="10"/>
        <color rgb="FF000000"/>
        <rFont val="Arial"/>
        <family val="2"/>
      </rPr>
      <t>Public procurement is governed by regulations to ensure that procurement delivers value for money, competition, transparency and integrity.</t>
    </r>
  </si>
  <si>
    <r>
      <t>4.</t>
    </r>
    <r>
      <rPr>
        <sz val="7"/>
        <color rgb="FF000000"/>
        <rFont val="Times New Roman"/>
        <family val="1"/>
      </rPr>
      <t xml:space="preserve">              </t>
    </r>
    <r>
      <rPr>
        <sz val="10"/>
        <color rgb="FF000000"/>
        <rFont val="Arial"/>
        <family val="2"/>
      </rPr>
      <t>The Procurement Specific Questionnaire (PSQ) has been designed to help contracting authorities ensure that suppliers share the right information when participating in a procurement. This is separate from the formal tender submission (on how the supplier proposes to meet the tender requirements). The PSQ consists of three parts:</t>
    </r>
  </si>
  <si>
    <r>
      <t>5.</t>
    </r>
    <r>
      <rPr>
        <sz val="7"/>
        <color rgb="FF000000"/>
        <rFont val="Times New Roman"/>
        <family val="1"/>
      </rPr>
      <t xml:space="preserve">              </t>
    </r>
    <r>
      <rPr>
        <b/>
        <sz val="10"/>
        <color rgb="FF000000"/>
        <rFont val="Arial Bold"/>
      </rPr>
      <t>Part 1 - confirmation of core supplier information</t>
    </r>
    <r>
      <rPr>
        <b/>
        <sz val="10"/>
        <color rgb="FF000000"/>
        <rFont val="Arial"/>
        <family val="2"/>
      </rPr>
      <t>:</t>
    </r>
    <r>
      <rPr>
        <sz val="10"/>
        <color rgb="FF000000"/>
        <rFont val="Arial"/>
        <family val="2"/>
      </rPr>
      <t xml:space="preserve"> suppliers participating in procurements are now expected to register on a central digital platform (CDP). Suppliers can submit their core supplier information and, where a procurement opportunity arises, share this information with the authority via the CDP. It is free to use and will mean suppliers should no longer have to re-enter this information for each public procurement but simply ensure it is up to date and subsequently shared. The CDP is available at https://www.gov.uk/find-tender. Part 1 provides confirmation that you have taken these steps.</t>
    </r>
  </si>
  <si>
    <r>
      <t>6.</t>
    </r>
    <r>
      <rPr>
        <sz val="7"/>
        <color rgb="FF000000"/>
        <rFont val="Times New Roman"/>
        <family val="1"/>
      </rPr>
      <t xml:space="preserve">              </t>
    </r>
    <r>
      <rPr>
        <b/>
        <sz val="10"/>
        <color rgb="FF000000"/>
        <rFont val="Arial Bold"/>
      </rPr>
      <t>Part 2 - additional exclusions information</t>
    </r>
    <r>
      <rPr>
        <b/>
        <sz val="10"/>
        <color rgb="FF000000"/>
        <rFont val="Arial"/>
        <family val="2"/>
      </rPr>
      <t xml:space="preserve">: </t>
    </r>
    <r>
      <rPr>
        <sz val="10"/>
        <color rgb="FF000000"/>
        <rFont val="Arial"/>
        <family val="2"/>
      </rPr>
      <t>the Act provides for an ‘exclusion regime’ and a published ‘debarment’ list to safeguard procurement from suppliers who may pose a risk (for example, due to misconduct or poor performance). You must submit your own (and your connected persons') exclusions information via the CDP. This includes self-declarations as to whether any exclusion grounds apply to you or connected persons and, if so, details about the event or conviction and what steps have been taken to prevent such circumstances from occurring again.</t>
    </r>
  </si>
  <si>
    <r>
      <t>7.</t>
    </r>
    <r>
      <rPr>
        <sz val="7"/>
        <color rgb="FF000000"/>
        <rFont val="Times New Roman"/>
        <family val="1"/>
      </rPr>
      <t xml:space="preserve">              </t>
    </r>
    <r>
      <rPr>
        <sz val="10"/>
        <color rgb="FF000000"/>
        <rFont val="Arial"/>
        <family val="2"/>
      </rPr>
      <t>You will need to also share additional exclusions information for any suppliers that you are relying on to meet the procurement’s conditions of participation. These could either be consortium members or key sub-contractors (but excludes any guarantors). These suppliers are ‘associated persons’ and their exclusions information must be shared with the authority. This should be done by ensuring that associated persons register, submit and share their information via the CDP (like the prime/main supplier).</t>
    </r>
  </si>
  <si>
    <r>
      <t>8.</t>
    </r>
    <r>
      <rPr>
        <sz val="7"/>
        <color rgb="FF000000"/>
        <rFont val="Times New Roman"/>
        <family val="1"/>
      </rPr>
      <t xml:space="preserve">              </t>
    </r>
    <r>
      <rPr>
        <sz val="10"/>
        <color rgb="FF000000"/>
        <rFont val="Arial"/>
        <family val="2"/>
      </rPr>
      <t>In addition to the sub-contractors who are being relied on to meet the conditions of participation (who are associated persons), you will need to share an exhaustive list of all your intended sub-contractors, which will be checked against the debarment list. If a sub-contractor is unknown at the start of the procurement (or brought in during it), you should state this clearly and provide relevant details of the sub-contractor once their identity and role is confirmed. This information should be shared with the authority as soon as possible and at least by final tenders.</t>
    </r>
  </si>
  <si>
    <r>
      <t>9.</t>
    </r>
    <r>
      <rPr>
        <sz val="7"/>
        <color rgb="FF000000"/>
        <rFont val="Times New Roman"/>
        <family val="1"/>
      </rPr>
      <t xml:space="preserve">              </t>
    </r>
    <r>
      <rPr>
        <b/>
        <sz val="10"/>
        <color rgb="FF000000"/>
        <rFont val="Arial Bold"/>
      </rPr>
      <t>Part 3 - conditions of participation</t>
    </r>
    <r>
      <rPr>
        <b/>
        <sz val="10"/>
        <color rgb="FF000000"/>
        <rFont val="Arial"/>
        <family val="2"/>
      </rPr>
      <t>:</t>
    </r>
    <r>
      <rPr>
        <sz val="10"/>
        <color rgb="FF000000"/>
        <rFont val="Arial"/>
        <family val="2"/>
      </rPr>
      <t xml:space="preserve"> contracting authorities may set conditions of participation which a supplier must satisfy in order to be awarded a public contract. They can relate to the supplier’s legal and financial capacity or their technical ability.</t>
    </r>
  </si>
  <si>
    <r>
      <t>10.</t>
    </r>
    <r>
      <rPr>
        <b/>
        <sz val="7"/>
        <color rgb="FFFF0000"/>
        <rFont val="Times New Roman"/>
        <family val="1"/>
      </rPr>
      <t xml:space="preserve">           </t>
    </r>
    <r>
      <rPr>
        <sz val="10"/>
        <color rgb="FF000000"/>
        <rFont val="Arial"/>
        <family val="2"/>
      </rPr>
      <t xml:space="preserve">Some of the information requested in the PSQ will be for information purposes only. Other information will be assessed by the authority. This might include a pass or fail mechanism, or a threshold which you must meet. Under certain procurement processes, the authority might use the information shared via the PSQ as part of a selection process to limit the number of participating suppliers. </t>
    </r>
    <r>
      <rPr>
        <b/>
        <sz val="10"/>
        <color rgb="FFFF0000"/>
        <rFont val="Arial"/>
        <family val="2"/>
      </rPr>
      <t>Where this is the case, the authority will outline the maximum number of suppliers, and the criteria used to select the limited number of suppliers, in the tender notice.</t>
    </r>
  </si>
  <si>
    <r>
      <t>11.</t>
    </r>
    <r>
      <rPr>
        <sz val="7"/>
        <color rgb="FF000000"/>
        <rFont val="Times New Roman"/>
        <family val="1"/>
      </rPr>
      <t xml:space="preserve">           </t>
    </r>
    <r>
      <rPr>
        <sz val="10"/>
        <color rgb="FF000000"/>
        <rFont val="Arial"/>
        <family val="2"/>
      </rPr>
      <t>Suppliers should note that contracting authorities have legislative duties to publish certain information which relate to the supplier in their contract award notices. This information includes, but is not limited to details of the winning supplier’s associated persons, details of the winning supplier’s connected person information, and for certain procurements over £5 million, details of unsuccessful bidders.</t>
    </r>
  </si>
  <si>
    <r>
      <t>12.</t>
    </r>
    <r>
      <rPr>
        <sz val="7"/>
        <color rgb="FF000000"/>
        <rFont val="Times New Roman"/>
        <family val="1"/>
      </rPr>
      <t xml:space="preserve">           </t>
    </r>
    <r>
      <rPr>
        <sz val="10"/>
        <color rgb="FF000000"/>
        <rFont val="Arial"/>
        <family val="2"/>
      </rPr>
      <t>Please ensure that all questions are completed in full, and in the format requested. If the question does not apply to you (for example because it relates to consortium bids or subcontractors and this is not relevant to you), please state ‘N/A’. Should you need to provide additional information in response to the questions, please submit a clearly identified annex.</t>
    </r>
  </si>
  <si>
    <r>
      <t>13.</t>
    </r>
    <r>
      <rPr>
        <sz val="7"/>
        <color rgb="FF000000"/>
        <rFont val="Times New Roman"/>
        <family val="1"/>
      </rPr>
      <t xml:space="preserve">           </t>
    </r>
    <r>
      <rPr>
        <sz val="10"/>
        <color rgb="FF000000"/>
        <rFont val="Arial"/>
        <family val="2"/>
      </rPr>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r>
  </si>
  <si>
    <t>Contract delivery and implementation plan</t>
  </si>
  <si>
    <t>Health and safety considerations and other regulatory requirements</t>
  </si>
  <si>
    <t>Risk management</t>
  </si>
  <si>
    <t>Quality management</t>
  </si>
  <si>
    <t>Fair work practices</t>
  </si>
  <si>
    <t xml:space="preserve">Total Weighted Quality Score x Quality Weighting (30%) = Quality Score </t>
  </si>
  <si>
    <t xml:space="preserve">Weighted Price Score x Price Weighting  (65%) = Price Score </t>
  </si>
  <si>
    <t xml:space="preserve">OVERALL SCORE (Quality Score + Price Score + Social Value) </t>
  </si>
  <si>
    <t>Qualitative Social Value Weighted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</si>
</sst>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46" x14ac:knownFonts="1">
    <font>
      <sz val="11"/>
      <color rgb="FF000000"/>
      <name val="Calibri"/>
      <family val="2"/>
    </font>
    <font>
      <sz val="11"/>
      <color theme="1"/>
      <name val="Calibri"/>
      <family val="2"/>
      <scheme val="minor"/>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0"/>
      <name val="Calibri"/>
      <family val="2"/>
    </font>
    <font>
      <sz val="10"/>
      <name val="Calibri"/>
      <family val="2"/>
    </font>
    <font>
      <sz val="11"/>
      <color rgb="FFFF0000"/>
      <name val="Calibri"/>
      <family val="2"/>
    </font>
    <font>
      <sz val="11"/>
      <color rgb="FF000000"/>
      <name val="Calibri"/>
      <family val="2"/>
      <scheme val="minor"/>
    </font>
    <font>
      <sz val="11"/>
      <name val="Calibri"/>
      <family val="2"/>
      <scheme val="minor"/>
    </font>
    <font>
      <sz val="11"/>
      <color rgb="FFFF0000"/>
      <name val="Calibri"/>
      <family val="2"/>
      <scheme val="minor"/>
    </font>
    <font>
      <sz val="10"/>
      <name val="Calibri"/>
      <family val="2"/>
      <scheme val="minor"/>
    </font>
    <font>
      <b/>
      <sz val="10"/>
      <name val="Calibri"/>
      <family val="2"/>
      <scheme val="minor"/>
    </font>
    <font>
      <sz val="10"/>
      <color rgb="FF000000"/>
      <name val="Calibri"/>
      <family val="2"/>
      <scheme val="minor"/>
    </font>
    <font>
      <b/>
      <sz val="11"/>
      <name val="Calibri"/>
      <family val="2"/>
      <scheme val="minor"/>
    </font>
    <font>
      <sz val="12"/>
      <color rgb="FF000000"/>
      <name val="Calibri"/>
      <family val="2"/>
    </font>
    <font>
      <b/>
      <sz val="12"/>
      <color theme="0"/>
      <name val="Calibri"/>
      <family val="2"/>
    </font>
    <font>
      <b/>
      <sz val="10"/>
      <color theme="1"/>
      <name val="Calibri"/>
      <family val="2"/>
    </font>
    <font>
      <b/>
      <sz val="10"/>
      <color rgb="FF000000"/>
      <name val="Arial"/>
      <family val="2"/>
    </font>
    <font>
      <sz val="10"/>
      <color rgb="FF000000"/>
      <name val="Arial"/>
      <family val="2"/>
    </font>
    <font>
      <b/>
      <u/>
      <sz val="10"/>
      <color rgb="FF000000"/>
      <name val="Arial"/>
      <family val="2"/>
    </font>
    <font>
      <sz val="7"/>
      <color rgb="FF000000"/>
      <name val="Times New Roman"/>
      <family val="1"/>
    </font>
    <font>
      <b/>
      <sz val="10"/>
      <color rgb="FF000000"/>
      <name val="Arial Bold"/>
    </font>
    <font>
      <b/>
      <sz val="10"/>
      <color rgb="FFFF0000"/>
      <name val="Arial"/>
      <family val="2"/>
    </font>
    <font>
      <b/>
      <sz val="7"/>
      <color rgb="FFFF0000"/>
      <name val="Times New Roman"/>
      <family val="1"/>
    </font>
    <font>
      <sz val="14"/>
      <color rgb="FF000000"/>
      <name val="Calibri"/>
      <family val="2"/>
    </font>
    <font>
      <sz val="11"/>
      <color theme="0"/>
      <name val="Calibri"/>
      <family val="2"/>
      <scheme val="minor"/>
    </font>
    <font>
      <b/>
      <sz val="16"/>
      <name val="Arial"/>
      <family val="2"/>
    </font>
    <font>
      <sz val="10"/>
      <name val="Arial"/>
      <family val="2"/>
    </font>
    <font>
      <sz val="12"/>
      <name val="Arial"/>
      <family val="2"/>
    </font>
    <font>
      <b/>
      <sz val="10"/>
      <name val="Arial"/>
      <family val="2"/>
    </font>
    <font>
      <b/>
      <sz val="12"/>
      <name val="Arial"/>
      <family val="2"/>
    </font>
    <font>
      <sz val="10"/>
      <color rgb="FFFF0000"/>
      <name val="Arial"/>
      <family val="2"/>
    </font>
    <font>
      <b/>
      <sz val="16"/>
      <color theme="4"/>
      <name val="Cambria"/>
      <family val="2"/>
      <scheme val="major"/>
    </font>
    <font>
      <b/>
      <sz val="16"/>
      <color theme="1"/>
      <name val="Cambria"/>
      <family val="2"/>
      <scheme val="major"/>
    </font>
    <font>
      <sz val="11"/>
      <name val="Cambria"/>
      <family val="2"/>
      <scheme val="major"/>
    </font>
    <font>
      <sz val="11"/>
      <color theme="0"/>
      <name val="Calibri"/>
      <family val="2"/>
    </font>
    <font>
      <sz val="12"/>
      <name val="Cambria"/>
      <family val="2"/>
      <scheme val="major"/>
    </font>
    <font>
      <sz val="11"/>
      <color rgb="FF000000"/>
      <name val="Courier New"/>
      <family val="3"/>
    </font>
    <font>
      <sz val="11"/>
      <color rgb="FF000000"/>
      <name val="Arial"/>
      <family val="2"/>
    </font>
    <font>
      <sz val="10"/>
      <name val="Arial"/>
    </font>
    <font>
      <b/>
      <sz val="10"/>
      <name val="Arial"/>
    </font>
  </fonts>
  <fills count="20">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00B050"/>
        <bgColor indexed="64"/>
      </patternFill>
    </fill>
    <fill>
      <patternFill patternType="solid">
        <fgColor rgb="FFFFFFFF"/>
        <bgColor indexed="64"/>
      </patternFill>
    </fill>
    <fill>
      <patternFill patternType="solid">
        <fgColor rgb="FFC0C0C0"/>
        <bgColor rgb="FF000000"/>
      </patternFill>
    </fill>
    <fill>
      <patternFill patternType="solid">
        <fgColor theme="0" tint="-0.249977111117893"/>
        <bgColor rgb="FF000000"/>
      </patternFill>
    </fill>
    <fill>
      <patternFill patternType="solid">
        <fgColor rgb="FFFF0000"/>
        <bgColor indexed="64"/>
      </patternFill>
    </fill>
    <fill>
      <patternFill patternType="solid">
        <fgColor theme="9" tint="-0.249977111117893"/>
        <bgColor indexed="64"/>
      </patternFill>
    </fill>
    <fill>
      <patternFill patternType="solid">
        <fgColor rgb="FFCCECFF"/>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pplyBorder="0"/>
    <xf numFmtId="0" fontId="2" fillId="0" borderId="0"/>
    <xf numFmtId="43" fontId="2" fillId="0" borderId="0" applyFont="0" applyFill="0" applyBorder="0" applyAlignment="0" applyProtection="0"/>
  </cellStyleXfs>
  <cellXfs count="223">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9" fillId="5" borderId="1" xfId="0" applyFont="1" applyFill="1" applyBorder="1" applyAlignment="1">
      <alignment vertical="top" wrapText="1"/>
    </xf>
    <xf numFmtId="0" fontId="9" fillId="5" borderId="1" xfId="0" applyFont="1" applyFill="1" applyBorder="1" applyAlignment="1">
      <alignment horizontal="center" vertical="top" wrapText="1"/>
    </xf>
    <xf numFmtId="0" fontId="4" fillId="7" borderId="0" xfId="0" applyFont="1" applyFill="1" applyAlignment="1">
      <alignment vertical="top" wrapText="1"/>
    </xf>
    <xf numFmtId="0" fontId="5" fillId="6" borderId="1" xfId="0" applyFont="1" applyFill="1" applyBorder="1" applyAlignment="1">
      <alignment horizontal="center" vertical="top" wrapText="1"/>
    </xf>
    <xf numFmtId="0" fontId="4" fillId="6" borderId="1" xfId="0" applyFont="1" applyFill="1" applyBorder="1" applyAlignment="1">
      <alignment vertical="top" wrapText="1"/>
    </xf>
    <xf numFmtId="0" fontId="10" fillId="7"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7" borderId="1" xfId="0" applyFont="1" applyFill="1" applyBorder="1" applyAlignment="1">
      <alignment horizontal="center" vertical="top" wrapText="1"/>
    </xf>
    <xf numFmtId="0" fontId="7" fillId="7" borderId="1" xfId="0" applyFont="1" applyFill="1" applyBorder="1" applyAlignment="1">
      <alignment vertical="top" wrapText="1"/>
    </xf>
    <xf numFmtId="0" fontId="17" fillId="7" borderId="1" xfId="0" applyFont="1" applyFill="1" applyBorder="1" applyAlignment="1">
      <alignment horizontal="center" vertical="top" wrapText="1"/>
    </xf>
    <xf numFmtId="0" fontId="13" fillId="7" borderId="1" xfId="0" applyFont="1" applyFill="1" applyBorder="1" applyAlignment="1">
      <alignment vertical="top" wrapText="1"/>
    </xf>
    <xf numFmtId="0" fontId="7" fillId="7" borderId="1" xfId="0" applyFont="1" applyFill="1" applyBorder="1" applyAlignment="1">
      <alignment horizontal="center" vertical="top" wrapText="1"/>
    </xf>
    <xf numFmtId="0" fontId="19" fillId="0" borderId="0" xfId="0" applyFont="1" applyAlignment="1">
      <alignment vertical="top" wrapText="1"/>
    </xf>
    <xf numFmtId="0" fontId="13"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18" fillId="7" borderId="1" xfId="0" applyFont="1" applyFill="1" applyBorder="1" applyAlignment="1">
      <alignment vertical="top" wrapText="1"/>
    </xf>
    <xf numFmtId="0" fontId="15" fillId="7" borderId="1" xfId="0" applyFont="1" applyFill="1" applyBorder="1" applyAlignment="1">
      <alignment horizontal="center" vertical="top" wrapText="1"/>
    </xf>
    <xf numFmtId="0" fontId="0" fillId="0" borderId="0" xfId="0" applyAlignment="1">
      <alignment vertical="top" wrapText="1"/>
    </xf>
    <xf numFmtId="0" fontId="0" fillId="7" borderId="1" xfId="0" applyFill="1" applyBorder="1" applyAlignment="1">
      <alignment vertical="top" wrapText="1"/>
    </xf>
    <xf numFmtId="0" fontId="0" fillId="7" borderId="0" xfId="0" applyFill="1" applyAlignment="1">
      <alignment vertical="top" wrapText="1"/>
    </xf>
    <xf numFmtId="0" fontId="0" fillId="0" borderId="1" xfId="0" applyBorder="1" applyAlignment="1">
      <alignment vertical="top" wrapText="1"/>
    </xf>
    <xf numFmtId="0" fontId="0" fillId="7" borderId="1" xfId="0" applyFill="1" applyBorder="1" applyAlignment="1">
      <alignment horizontal="left" vertical="top" wrapText="1"/>
    </xf>
    <xf numFmtId="0" fontId="4" fillId="0" borderId="0" xfId="0" applyFont="1" applyAlignment="1">
      <alignment vertical="top" wrapText="1"/>
    </xf>
    <xf numFmtId="0" fontId="0" fillId="0" borderId="1" xfId="0" applyBorder="1" applyAlignment="1">
      <alignment horizontal="left" vertical="top" wrapText="1"/>
    </xf>
    <xf numFmtId="0" fontId="13" fillId="0" borderId="1" xfId="0" applyFont="1" applyBorder="1" applyAlignment="1">
      <alignment vertical="top" wrapText="1"/>
    </xf>
    <xf numFmtId="0" fontId="12" fillId="0" borderId="1" xfId="0" applyFont="1" applyBorder="1" applyAlignment="1">
      <alignment horizontal="left" vertical="top" wrapText="1"/>
    </xf>
    <xf numFmtId="0" fontId="12" fillId="7" borderId="1" xfId="0" applyFont="1" applyFill="1" applyBorder="1" applyAlignment="1">
      <alignment horizontal="left" vertical="top" wrapText="1"/>
    </xf>
    <xf numFmtId="0" fontId="14" fillId="7" borderId="1" xfId="0" applyFont="1" applyFill="1" applyBorder="1" applyAlignment="1">
      <alignment vertical="top" wrapText="1"/>
    </xf>
    <xf numFmtId="0" fontId="22" fillId="0" borderId="0" xfId="0" applyFont="1" applyAlignment="1">
      <alignment horizontal="lef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7" fillId="0" borderId="0" xfId="0" applyFont="1" applyAlignment="1">
      <alignment horizontal="justify" vertical="center" wrapText="1"/>
    </xf>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center" vertical="top" wrapText="1"/>
    </xf>
    <xf numFmtId="0" fontId="13" fillId="7" borderId="1" xfId="0" applyFont="1" applyFill="1" applyBorder="1" applyAlignment="1">
      <alignment horizontal="center" vertical="center" wrapText="1"/>
    </xf>
    <xf numFmtId="0" fontId="23" fillId="0" borderId="7" xfId="0" applyFont="1" applyBorder="1" applyAlignment="1">
      <alignment horizontal="justify" vertical="center" wrapText="1"/>
    </xf>
    <xf numFmtId="0" fontId="23" fillId="0" borderId="8" xfId="0" applyFont="1" applyBorder="1" applyAlignment="1">
      <alignment horizontal="justify" vertical="center" wrapText="1"/>
    </xf>
    <xf numFmtId="0" fontId="6" fillId="7" borderId="0" xfId="0" applyFont="1" applyFill="1" applyBorder="1" applyAlignment="1">
      <alignment horizontal="center" vertical="top" wrapText="1"/>
    </xf>
    <xf numFmtId="0" fontId="0" fillId="7" borderId="0" xfId="0" applyFill="1" applyAlignment="1">
      <alignment horizontal="center" vertical="top" wrapText="1"/>
    </xf>
    <xf numFmtId="0" fontId="29" fillId="10" borderId="1" xfId="0" applyFont="1" applyFill="1" applyBorder="1" applyAlignment="1">
      <alignment horizontal="center" wrapText="1"/>
    </xf>
    <xf numFmtId="0" fontId="29" fillId="10" borderId="1" xfId="0" applyFont="1" applyFill="1" applyBorder="1" applyAlignment="1">
      <alignment horizontal="center" vertical="center" wrapText="1"/>
    </xf>
    <xf numFmtId="0" fontId="0" fillId="7" borderId="0" xfId="0" applyFill="1" applyAlignment="1">
      <alignment horizontal="center" vertical="center" wrapText="1"/>
    </xf>
    <xf numFmtId="0" fontId="23" fillId="0" borderId="0" xfId="0" applyFont="1"/>
    <xf numFmtId="0" fontId="12" fillId="7" borderId="1" xfId="0" applyFont="1" applyFill="1" applyBorder="1" applyAlignment="1">
      <alignment horizontal="center" vertical="center" wrapText="1"/>
    </xf>
    <xf numFmtId="0" fontId="32" fillId="0" borderId="0" xfId="0" applyFont="1"/>
    <xf numFmtId="0" fontId="33" fillId="0" borderId="0" xfId="0" applyFont="1"/>
    <xf numFmtId="0" fontId="32" fillId="0" borderId="0" xfId="0" applyFont="1" applyAlignment="1">
      <alignment horizontal="center"/>
    </xf>
    <xf numFmtId="0" fontId="35" fillId="7" borderId="1" xfId="0" applyFont="1" applyFill="1" applyBorder="1" applyAlignment="1">
      <alignment horizontal="center" wrapText="1"/>
    </xf>
    <xf numFmtId="0" fontId="32" fillId="0" borderId="1" xfId="0" applyFont="1" applyBorder="1" applyAlignment="1">
      <alignment horizontal="center" wrapText="1"/>
    </xf>
    <xf numFmtId="0" fontId="32" fillId="0" borderId="6" xfId="0" applyFont="1" applyBorder="1" applyAlignment="1">
      <alignment horizontal="center" wrapText="1"/>
    </xf>
    <xf numFmtId="0" fontId="32" fillId="13" borderId="1" xfId="0" applyFont="1" applyFill="1" applyBorder="1" applyAlignment="1">
      <alignment horizontal="center" wrapText="1"/>
    </xf>
    <xf numFmtId="0" fontId="32" fillId="13" borderId="6" xfId="0" applyFont="1" applyFill="1" applyBorder="1" applyAlignment="1">
      <alignment horizontal="center" wrapText="1"/>
    </xf>
    <xf numFmtId="0" fontId="32" fillId="0" borderId="1" xfId="0" applyFont="1" applyBorder="1" applyAlignment="1">
      <alignment horizontal="center"/>
    </xf>
    <xf numFmtId="0" fontId="32" fillId="0" borderId="6" xfId="0" applyFont="1" applyBorder="1" applyAlignment="1">
      <alignment horizontal="center"/>
    </xf>
    <xf numFmtId="2" fontId="32" fillId="0" borderId="1" xfId="0" applyNumberFormat="1" applyFont="1" applyBorder="1"/>
    <xf numFmtId="2" fontId="32" fillId="14" borderId="6" xfId="0" applyNumberFormat="1" applyFont="1" applyFill="1" applyBorder="1"/>
    <xf numFmtId="2" fontId="32" fillId="0" borderId="6" xfId="0" applyNumberFormat="1" applyFont="1" applyBorder="1" applyAlignment="1">
      <alignment horizontal="center"/>
    </xf>
    <xf numFmtId="2" fontId="32" fillId="14" borderId="1" xfId="0" applyNumberFormat="1" applyFont="1" applyFill="1" applyBorder="1"/>
    <xf numFmtId="0" fontId="32" fillId="0" borderId="5" xfId="0" applyFont="1" applyBorder="1" applyAlignment="1">
      <alignment horizontal="center"/>
    </xf>
    <xf numFmtId="2" fontId="32" fillId="0" borderId="20" xfId="0" applyNumberFormat="1" applyFont="1" applyBorder="1"/>
    <xf numFmtId="2" fontId="32" fillId="0" borderId="5" xfId="0" applyNumberFormat="1" applyFont="1" applyBorder="1" applyAlignment="1">
      <alignment horizontal="center"/>
    </xf>
    <xf numFmtId="2" fontId="32" fillId="0" borderId="17" xfId="0" applyNumberFormat="1" applyFont="1" applyBorder="1"/>
    <xf numFmtId="2" fontId="32" fillId="14" borderId="17" xfId="0" applyNumberFormat="1" applyFont="1" applyFill="1" applyBorder="1"/>
    <xf numFmtId="0" fontId="32" fillId="15" borderId="1" xfId="0" applyFont="1" applyFill="1" applyBorder="1" applyAlignment="1">
      <alignment horizontal="center" wrapText="1"/>
    </xf>
    <xf numFmtId="2" fontId="32" fillId="14" borderId="1" xfId="0" applyNumberFormat="1" applyFont="1" applyFill="1" applyBorder="1" applyAlignment="1">
      <alignment horizontal="center"/>
    </xf>
    <xf numFmtId="10" fontId="32" fillId="14" borderId="1" xfId="0" applyNumberFormat="1" applyFont="1" applyFill="1" applyBorder="1" applyAlignment="1">
      <alignment horizontal="center"/>
    </xf>
    <xf numFmtId="0" fontId="32" fillId="14" borderId="0" xfId="0" applyFont="1" applyFill="1" applyAlignment="1">
      <alignment horizontal="center"/>
    </xf>
    <xf numFmtId="2" fontId="32" fillId="14" borderId="0" xfId="0" applyNumberFormat="1" applyFont="1" applyFill="1"/>
    <xf numFmtId="0" fontId="34" fillId="14" borderId="21" xfId="0" applyFont="1" applyFill="1" applyBorder="1" applyAlignment="1">
      <alignment horizontal="center" wrapText="1"/>
    </xf>
    <xf numFmtId="0" fontId="34" fillId="14" borderId="0" xfId="0" applyFont="1" applyFill="1" applyAlignment="1">
      <alignment horizontal="center"/>
    </xf>
    <xf numFmtId="0" fontId="32" fillId="14" borderId="17" xfId="0" applyFont="1" applyFill="1" applyBorder="1" applyAlignment="1">
      <alignment horizontal="center" wrapText="1"/>
    </xf>
    <xf numFmtId="0" fontId="32" fillId="14" borderId="4" xfId="0" applyFont="1" applyFill="1" applyBorder="1" applyAlignment="1">
      <alignment horizontal="center"/>
    </xf>
    <xf numFmtId="0" fontId="32" fillId="14" borderId="19" xfId="0" applyFont="1" applyFill="1" applyBorder="1"/>
    <xf numFmtId="0" fontId="32" fillId="14" borderId="3" xfId="0" applyFont="1" applyFill="1" applyBorder="1" applyAlignment="1">
      <alignment horizontal="center"/>
    </xf>
    <xf numFmtId="0" fontId="32" fillId="14" borderId="6" xfId="0" applyFont="1" applyFill="1" applyBorder="1"/>
    <xf numFmtId="0" fontId="34" fillId="15" borderId="20" xfId="0" applyFont="1" applyFill="1" applyBorder="1" applyAlignment="1">
      <alignment horizontal="center" wrapText="1"/>
    </xf>
    <xf numFmtId="0" fontId="32" fillId="15" borderId="17" xfId="0" applyFont="1" applyFill="1" applyBorder="1" applyAlignment="1">
      <alignment horizontal="center" wrapText="1"/>
    </xf>
    <xf numFmtId="0" fontId="34" fillId="15" borderId="1" xfId="0" applyFont="1" applyFill="1" applyBorder="1" applyAlignment="1">
      <alignment horizontal="center" wrapText="1"/>
    </xf>
    <xf numFmtId="0" fontId="32" fillId="15" borderId="1" xfId="0" applyFont="1" applyFill="1" applyBorder="1" applyAlignment="1">
      <alignment horizontal="center"/>
    </xf>
    <xf numFmtId="0" fontId="36" fillId="0" borderId="0" xfId="0" applyFont="1" applyAlignment="1">
      <alignment wrapText="1"/>
    </xf>
    <xf numFmtId="0" fontId="36" fillId="0" borderId="0" xfId="0" applyFont="1" applyAlignment="1">
      <alignment horizontal="center" wrapText="1"/>
    </xf>
    <xf numFmtId="0" fontId="34" fillId="0" borderId="0" xfId="0" applyFont="1" applyAlignment="1">
      <alignment wrapText="1"/>
    </xf>
    <xf numFmtId="0" fontId="34" fillId="0" borderId="0" xfId="0" applyFont="1" applyAlignment="1">
      <alignment horizontal="center" wrapText="1"/>
    </xf>
    <xf numFmtId="0" fontId="13" fillId="0" borderId="0" xfId="0" applyFont="1"/>
    <xf numFmtId="0" fontId="13" fillId="0" borderId="0" xfId="0" applyFont="1" applyAlignment="1">
      <alignment horizontal="center" vertical="center"/>
    </xf>
    <xf numFmtId="0" fontId="39" fillId="0" borderId="1" xfId="0" applyFont="1" applyBorder="1" applyAlignment="1">
      <alignment horizontal="center" vertical="center"/>
    </xf>
    <xf numFmtId="0" fontId="13" fillId="17" borderId="1" xfId="0" applyFont="1" applyFill="1" applyBorder="1" applyAlignment="1">
      <alignment horizontal="center" vertical="center"/>
    </xf>
    <xf numFmtId="0" fontId="0" fillId="12" borderId="1" xfId="0" applyFill="1" applyBorder="1" applyAlignment="1">
      <alignment horizontal="center" vertical="center"/>
    </xf>
    <xf numFmtId="2" fontId="41" fillId="18" borderId="21" xfId="0" applyNumberFormat="1" applyFont="1" applyFill="1" applyBorder="1" applyAlignment="1">
      <alignment horizontal="center" vertical="top" wrapText="1"/>
    </xf>
    <xf numFmtId="10" fontId="41" fillId="18" borderId="21" xfId="0" applyNumberFormat="1" applyFont="1" applyFill="1" applyBorder="1" applyAlignment="1">
      <alignment horizontal="center" vertical="center" wrapText="1"/>
    </xf>
    <xf numFmtId="0" fontId="19" fillId="0" borderId="1" xfId="0" applyFont="1" applyBorder="1" applyAlignment="1">
      <alignment vertical="top" wrapText="1"/>
    </xf>
    <xf numFmtId="0" fontId="4" fillId="7" borderId="1" xfId="0" applyFont="1" applyFill="1" applyBorder="1" applyAlignment="1">
      <alignment vertical="top" wrapText="1"/>
    </xf>
    <xf numFmtId="0" fontId="4" fillId="0" borderId="1" xfId="0" applyFont="1" applyBorder="1" applyAlignment="1">
      <alignment vertical="top" wrapText="1"/>
    </xf>
    <xf numFmtId="0" fontId="42" fillId="0" borderId="1" xfId="0" applyFont="1" applyBorder="1" applyAlignment="1">
      <alignment horizontal="justify" vertical="center"/>
    </xf>
    <xf numFmtId="0" fontId="0" fillId="0" borderId="1" xfId="0" applyBorder="1"/>
    <xf numFmtId="0" fontId="43" fillId="0" borderId="1" xfId="0" applyFont="1" applyBorder="1" applyAlignment="1">
      <alignment horizontal="justify" vertical="center"/>
    </xf>
    <xf numFmtId="0" fontId="0" fillId="0" borderId="0" xfId="0" applyAlignment="1">
      <alignment horizontal="center" vertical="top" wrapText="1"/>
    </xf>
    <xf numFmtId="0" fontId="4" fillId="18" borderId="21" xfId="0" applyFont="1" applyFill="1" applyBorder="1" applyAlignment="1">
      <alignment horizontal="center" vertical="top" wrapText="1"/>
    </xf>
    <xf numFmtId="0" fontId="19" fillId="0" borderId="1" xfId="0" applyFont="1" applyBorder="1" applyAlignment="1">
      <alignment horizontal="center" vertical="top" wrapText="1"/>
    </xf>
    <xf numFmtId="0" fontId="0" fillId="0" borderId="1" xfId="0" applyBorder="1" applyAlignment="1">
      <alignment horizontal="center" vertical="top" wrapText="1"/>
    </xf>
    <xf numFmtId="0" fontId="13" fillId="7" borderId="1" xfId="0" applyFont="1" applyFill="1" applyBorder="1" applyAlignment="1">
      <alignment horizontal="center" vertical="top" wrapText="1"/>
    </xf>
    <xf numFmtId="0" fontId="4" fillId="0" borderId="1" xfId="0" applyFont="1" applyBorder="1" applyAlignment="1">
      <alignment horizontal="center" vertical="top" wrapText="1"/>
    </xf>
    <xf numFmtId="0" fontId="4" fillId="7" borderId="1" xfId="0" applyFont="1" applyFill="1" applyBorder="1" applyAlignment="1">
      <alignment horizontal="center" vertical="top" wrapText="1"/>
    </xf>
    <xf numFmtId="0" fontId="12" fillId="7" borderId="1" xfId="0" applyFont="1" applyFill="1" applyBorder="1" applyAlignment="1">
      <alignment horizontal="center" vertical="top" wrapText="1"/>
    </xf>
    <xf numFmtId="0" fontId="18" fillId="7" borderId="1" xfId="0" applyFont="1" applyFill="1" applyBorder="1" applyAlignment="1">
      <alignment horizontal="center" vertical="top" wrapText="1"/>
    </xf>
    <xf numFmtId="0" fontId="4" fillId="7" borderId="0" xfId="0" applyFont="1" applyFill="1" applyAlignment="1">
      <alignment horizontal="center" vertical="top" wrapText="1"/>
    </xf>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43" fontId="34" fillId="14" borderId="2" xfId="2" applyFont="1" applyFill="1" applyBorder="1" applyAlignment="1">
      <alignment vertical="center"/>
    </xf>
    <xf numFmtId="43" fontId="34" fillId="14" borderId="3" xfId="2" applyFont="1" applyFill="1" applyBorder="1" applyAlignment="1">
      <alignment vertical="center"/>
    </xf>
    <xf numFmtId="43" fontId="34" fillId="14" borderId="1" xfId="2" applyFont="1" applyFill="1" applyBorder="1" applyAlignment="1">
      <alignment vertical="center"/>
    </xf>
    <xf numFmtId="0" fontId="32" fillId="15" borderId="20" xfId="0" applyFont="1" applyFill="1" applyBorder="1" applyAlignment="1">
      <alignment horizontal="center" wrapText="1"/>
    </xf>
    <xf numFmtId="0" fontId="32" fillId="14" borderId="21" xfId="0" applyFont="1" applyFill="1" applyBorder="1" applyAlignment="1">
      <alignment horizontal="center" wrapText="1"/>
    </xf>
    <xf numFmtId="0" fontId="32" fillId="14" borderId="0" xfId="0" applyFont="1" applyFill="1"/>
    <xf numFmtId="9" fontId="32" fillId="14" borderId="1" xfId="0" applyNumberFormat="1" applyFont="1" applyFill="1" applyBorder="1" applyAlignment="1">
      <alignment horizontal="center"/>
    </xf>
    <xf numFmtId="9" fontId="32" fillId="14" borderId="1" xfId="0" applyNumberFormat="1" applyFont="1" applyFill="1" applyBorder="1"/>
    <xf numFmtId="0" fontId="32" fillId="14" borderId="21" xfId="0" applyFont="1" applyFill="1" applyBorder="1" applyAlignment="1">
      <alignment horizontal="center"/>
    </xf>
    <xf numFmtId="9" fontId="32" fillId="14" borderId="21" xfId="0" applyNumberFormat="1" applyFont="1" applyFill="1" applyBorder="1"/>
    <xf numFmtId="9" fontId="32" fillId="14" borderId="3" xfId="0" applyNumberFormat="1" applyFont="1" applyFill="1" applyBorder="1"/>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6" xfId="0" applyNumberFormat="1" applyFont="1" applyFill="1" applyBorder="1" applyAlignment="1">
      <alignment horizontal="center"/>
    </xf>
    <xf numFmtId="0" fontId="32" fillId="7" borderId="1" xfId="0" applyFont="1" applyFill="1" applyBorder="1" applyAlignment="1">
      <alignment horizontal="center"/>
    </xf>
    <xf numFmtId="9" fontId="32" fillId="14" borderId="3" xfId="0" applyNumberFormat="1" applyFont="1" applyFill="1" applyBorder="1" applyAlignment="1">
      <alignment horizontal="center"/>
    </xf>
    <xf numFmtId="2" fontId="32" fillId="14" borderId="18" xfId="0" applyNumberFormat="1" applyFont="1" applyFill="1" applyBorder="1" applyAlignment="1">
      <alignment horizontal="center"/>
    </xf>
    <xf numFmtId="2" fontId="32" fillId="14" borderId="4" xfId="0" applyNumberFormat="1" applyFont="1" applyFill="1" applyBorder="1" applyAlignment="1">
      <alignment horizontal="center"/>
    </xf>
    <xf numFmtId="2" fontId="32" fillId="14" borderId="19" xfId="0" applyNumberFormat="1" applyFont="1" applyFill="1" applyBorder="1" applyAlignment="1">
      <alignment horizontal="center"/>
    </xf>
    <xf numFmtId="0" fontId="32" fillId="19" borderId="17" xfId="0" applyFont="1" applyFill="1" applyBorder="1" applyAlignment="1">
      <alignment wrapText="1"/>
    </xf>
    <xf numFmtId="0" fontId="34" fillId="19" borderId="17" xfId="0" applyFont="1" applyFill="1" applyBorder="1" applyAlignment="1">
      <alignment horizontal="center"/>
    </xf>
    <xf numFmtId="0" fontId="32" fillId="19" borderId="1" xfId="0" applyFont="1" applyFill="1" applyBorder="1" applyAlignment="1">
      <alignment wrapText="1"/>
    </xf>
    <xf numFmtId="0" fontId="34" fillId="19" borderId="1" xfId="0" applyFont="1" applyFill="1" applyBorder="1" applyAlignment="1">
      <alignment horizontal="center"/>
    </xf>
    <xf numFmtId="0" fontId="32" fillId="19" borderId="1" xfId="0" applyFont="1" applyFill="1" applyBorder="1" applyAlignment="1">
      <alignment horizontal="center" vertical="center" wrapText="1"/>
    </xf>
    <xf numFmtId="0" fontId="27" fillId="19" borderId="1" xfId="0" applyFont="1" applyFill="1" applyBorder="1" applyAlignment="1">
      <alignment horizontal="center" vertical="center"/>
    </xf>
    <xf numFmtId="0" fontId="32" fillId="11" borderId="1" xfId="0" applyFont="1" applyFill="1" applyBorder="1" applyAlignment="1">
      <alignment horizontal="center" wrapText="1"/>
    </xf>
    <xf numFmtId="1" fontId="0" fillId="19" borderId="1" xfId="0" applyNumberFormat="1" applyFill="1" applyBorder="1" applyAlignment="1">
      <alignment horizontal="center" vertical="center"/>
    </xf>
    <xf numFmtId="10" fontId="0" fillId="19" borderId="1" xfId="0" applyNumberFormat="1" applyFill="1" applyBorder="1" applyAlignment="1">
      <alignment horizontal="center" vertical="center"/>
    </xf>
    <xf numFmtId="0" fontId="32" fillId="19" borderId="1" xfId="0" applyFont="1" applyFill="1" applyBorder="1" applyAlignment="1">
      <alignment horizontal="center" wrapText="1"/>
    </xf>
    <xf numFmtId="0" fontId="9" fillId="3" borderId="2" xfId="0" applyFont="1" applyFill="1" applyBorder="1"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16" fillId="8" borderId="2" xfId="0" applyFont="1" applyFill="1" applyBorder="1" applyAlignment="1">
      <alignment vertical="top" wrapText="1"/>
    </xf>
    <xf numFmtId="0" fontId="8" fillId="4" borderId="2" xfId="0" applyFont="1" applyFill="1" applyBorder="1" applyAlignment="1">
      <alignment vertical="top" wrapText="1"/>
    </xf>
    <xf numFmtId="0" fontId="9" fillId="2" borderId="2" xfId="0" applyFont="1" applyFill="1" applyBorder="1" applyAlignment="1">
      <alignment vertical="top" wrapText="1"/>
    </xf>
    <xf numFmtId="0" fontId="10" fillId="3" borderId="2" xfId="0" applyFont="1" applyFill="1" applyBorder="1" applyAlignment="1">
      <alignment vertical="top" wrapText="1"/>
    </xf>
    <xf numFmtId="0" fontId="9" fillId="9" borderId="2" xfId="0" applyFont="1" applyFill="1" applyBorder="1" applyAlignment="1">
      <alignment vertical="top" wrapText="1"/>
    </xf>
    <xf numFmtId="0" fontId="20" fillId="4" borderId="2" xfId="0" applyFont="1" applyFill="1" applyBorder="1" applyAlignment="1">
      <alignment vertical="top" wrapText="1"/>
    </xf>
    <xf numFmtId="0" fontId="3" fillId="0" borderId="4" xfId="0" applyFont="1" applyBorder="1" applyAlignment="1">
      <alignment horizontal="left" vertical="top" wrapText="1"/>
    </xf>
    <xf numFmtId="0" fontId="20" fillId="4" borderId="3" xfId="0" applyFont="1" applyFill="1" applyBorder="1" applyAlignment="1">
      <alignment vertical="top" wrapText="1"/>
    </xf>
    <xf numFmtId="0" fontId="20" fillId="4" borderId="6" xfId="0" applyFont="1"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6" xfId="0" applyBorder="1" applyAlignment="1">
      <alignment vertical="top"/>
    </xf>
    <xf numFmtId="0" fontId="37" fillId="0" borderId="4" xfId="0" applyFont="1" applyBorder="1" applyAlignment="1">
      <alignment horizontal="left"/>
    </xf>
    <xf numFmtId="0" fontId="38" fillId="0" borderId="4" xfId="0" applyFont="1" applyBorder="1" applyAlignment="1">
      <alignment horizontal="left"/>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6" xfId="0" applyFont="1" applyBorder="1" applyAlignment="1">
      <alignment horizontal="left" vertical="center"/>
    </xf>
    <xf numFmtId="0" fontId="30" fillId="16" borderId="1" xfId="0" applyFont="1" applyFill="1" applyBorder="1" applyAlignment="1">
      <alignment horizontal="center" vertical="center"/>
    </xf>
    <xf numFmtId="0" fontId="7" fillId="0" borderId="1" xfId="0" applyFont="1" applyBorder="1" applyAlignment="1">
      <alignment vertical="top" wrapText="1"/>
    </xf>
    <xf numFmtId="0" fontId="40" fillId="16" borderId="1" xfId="0" applyFont="1" applyFill="1" applyBorder="1" applyAlignment="1">
      <alignment horizontal="center" vertical="center"/>
    </xf>
    <xf numFmtId="0" fontId="13" fillId="12" borderId="1" xfId="0" applyFont="1" applyFill="1" applyBorder="1" applyAlignment="1">
      <alignment horizontal="center" vertical="center"/>
    </xf>
    <xf numFmtId="2" fontId="32" fillId="14" borderId="24" xfId="0" applyNumberFormat="1" applyFont="1" applyFill="1" applyBorder="1" applyAlignment="1">
      <alignment horizontal="center"/>
    </xf>
    <xf numFmtId="2" fontId="32" fillId="14" borderId="24" xfId="0" applyNumberFormat="1" applyFont="1" applyFill="1" applyBorder="1"/>
    <xf numFmtId="2" fontId="34" fillId="14" borderId="2" xfId="0" applyNumberFormat="1" applyFont="1" applyFill="1" applyBorder="1" applyAlignment="1">
      <alignment horizontal="center"/>
    </xf>
    <xf numFmtId="2" fontId="34" fillId="14" borderId="3" xfId="0" applyNumberFormat="1" applyFont="1" applyFill="1" applyBorder="1" applyAlignment="1">
      <alignment horizontal="center"/>
    </xf>
    <xf numFmtId="2" fontId="34" fillId="14" borderId="6" xfId="0" applyNumberFormat="1" applyFont="1" applyFill="1" applyBorder="1" applyAlignment="1">
      <alignment horizontal="center"/>
    </xf>
    <xf numFmtId="0" fontId="31" fillId="0" borderId="9" xfId="0" applyFont="1" applyBorder="1" applyAlignment="1">
      <alignment horizontal="center"/>
    </xf>
    <xf numFmtId="0" fontId="31" fillId="0" borderId="10"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31" fillId="0" borderId="4" xfId="0" applyFont="1" applyBorder="1" applyAlignment="1">
      <alignment horizontal="center"/>
    </xf>
    <xf numFmtId="0" fontId="31" fillId="0" borderId="13" xfId="0" applyFont="1" applyBorder="1" applyAlignment="1">
      <alignment horizontal="center"/>
    </xf>
    <xf numFmtId="0" fontId="31" fillId="0" borderId="14" xfId="0" applyFont="1" applyBorder="1" applyAlignment="1">
      <alignment horizontal="center"/>
    </xf>
    <xf numFmtId="0" fontId="32" fillId="0" borderId="15" xfId="0" applyFont="1" applyBorder="1" applyAlignment="1">
      <alignment horizontal="center"/>
    </xf>
    <xf numFmtId="0" fontId="32" fillId="0" borderId="16" xfId="0" applyFont="1" applyBorder="1" applyAlignment="1">
      <alignment horizontal="center"/>
    </xf>
    <xf numFmtId="0" fontId="34" fillId="11" borderId="9" xfId="0" applyFont="1" applyFill="1" applyBorder="1" applyAlignment="1">
      <alignment horizontal="center"/>
    </xf>
    <xf numFmtId="0" fontId="34" fillId="11" borderId="10" xfId="0" applyFont="1" applyFill="1" applyBorder="1"/>
    <xf numFmtId="0" fontId="34" fillId="11" borderId="11" xfId="0" applyFont="1" applyFill="1" applyBorder="1"/>
    <xf numFmtId="0" fontId="34" fillId="0" borderId="18" xfId="0" applyFont="1" applyBorder="1" applyAlignment="1">
      <alignment horizontal="center"/>
    </xf>
    <xf numFmtId="0" fontId="34" fillId="0" borderId="4" xfId="0" applyFont="1" applyBorder="1"/>
    <xf numFmtId="0" fontId="34" fillId="0" borderId="19" xfId="0" applyFont="1" applyBorder="1"/>
    <xf numFmtId="0" fontId="34" fillId="0" borderId="4" xfId="0" applyFont="1" applyBorder="1" applyAlignment="1">
      <alignment horizontal="center"/>
    </xf>
    <xf numFmtId="0" fontId="34" fillId="0" borderId="19"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0" borderId="6" xfId="0" applyFont="1" applyBorder="1" applyAlignment="1">
      <alignment horizontal="center"/>
    </xf>
    <xf numFmtId="0" fontId="34" fillId="15" borderId="2" xfId="0" applyFont="1" applyFill="1" applyBorder="1" applyAlignment="1">
      <alignment horizontal="center"/>
    </xf>
    <xf numFmtId="0" fontId="32" fillId="15" borderId="3" xfId="0" applyFont="1" applyFill="1" applyBorder="1" applyAlignment="1">
      <alignment horizontal="center"/>
    </xf>
    <xf numFmtId="0" fontId="32" fillId="15" borderId="6" xfId="0" applyFont="1" applyFill="1" applyBorder="1" applyAlignment="1">
      <alignment horizontal="center"/>
    </xf>
    <xf numFmtId="164" fontId="22" fillId="0" borderId="2" xfId="0" applyNumberFormat="1" applyFont="1" applyBorder="1" applyAlignment="1">
      <alignment horizontal="center"/>
    </xf>
    <xf numFmtId="164" fontId="22" fillId="0" borderId="3" xfId="0" applyNumberFormat="1" applyFont="1" applyBorder="1" applyAlignment="1">
      <alignment horizontal="center"/>
    </xf>
    <xf numFmtId="164" fontId="22" fillId="0" borderId="6" xfId="0" applyNumberFormat="1" applyFont="1" applyBorder="1" applyAlignment="1">
      <alignment horizontal="center"/>
    </xf>
    <xf numFmtId="2" fontId="34" fillId="14" borderId="1" xfId="0" applyNumberFormat="1" applyFont="1" applyFill="1" applyBorder="1" applyAlignment="1">
      <alignment horizontal="center"/>
    </xf>
    <xf numFmtId="2" fontId="34" fillId="14" borderId="1" xfId="0" applyNumberFormat="1" applyFont="1" applyFill="1" applyBorder="1"/>
    <xf numFmtId="2" fontId="45" fillId="14" borderId="1" xfId="0" applyNumberFormat="1" applyFont="1" applyFill="1" applyBorder="1" applyAlignment="1">
      <alignment horizontal="center"/>
    </xf>
    <xf numFmtId="2" fontId="45" fillId="14" borderId="1" xfId="0" applyNumberFormat="1" applyFont="1" applyFill="1" applyBorder="1"/>
    <xf numFmtId="0" fontId="32" fillId="14" borderId="1" xfId="0" applyFont="1" applyFill="1" applyBorder="1" applyAlignment="1">
      <alignment horizontal="center"/>
    </xf>
    <xf numFmtId="0" fontId="32" fillId="14" borderId="1" xfId="0" applyFont="1" applyFill="1" applyBorder="1"/>
    <xf numFmtId="0" fontId="44" fillId="14" borderId="1" xfId="0" applyFont="1" applyFill="1" applyBorder="1" applyAlignment="1">
      <alignment horizontal="center"/>
    </xf>
    <xf numFmtId="0" fontId="44" fillId="14" borderId="1" xfId="0" applyFont="1" applyFill="1" applyBorder="1"/>
    <xf numFmtId="2" fontId="32" fillId="14" borderId="2" xfId="0" applyNumberFormat="1" applyFont="1" applyFill="1" applyBorder="1" applyAlignment="1">
      <alignment horizontal="center"/>
    </xf>
    <xf numFmtId="2" fontId="32" fillId="14" borderId="3" xfId="0" applyNumberFormat="1" applyFont="1" applyFill="1" applyBorder="1" applyAlignment="1">
      <alignment horizontal="center"/>
    </xf>
    <xf numFmtId="2" fontId="32" fillId="14" borderId="25" xfId="0" applyNumberFormat="1" applyFont="1" applyFill="1" applyBorder="1" applyAlignment="1">
      <alignment horizontal="center"/>
    </xf>
    <xf numFmtId="2" fontId="32" fillId="14" borderId="26" xfId="0" applyNumberFormat="1" applyFont="1" applyFill="1" applyBorder="1" applyAlignment="1">
      <alignment horizontal="center"/>
    </xf>
    <xf numFmtId="2" fontId="32" fillId="14" borderId="27" xfId="0" applyNumberFormat="1" applyFont="1" applyFill="1" applyBorder="1" applyAlignment="1">
      <alignment horizontal="center"/>
    </xf>
    <xf numFmtId="2" fontId="34" fillId="15" borderId="2" xfId="0" applyNumberFormat="1" applyFont="1" applyFill="1" applyBorder="1" applyAlignment="1">
      <alignment horizontal="center"/>
    </xf>
    <xf numFmtId="2" fontId="34" fillId="15" borderId="3" xfId="0" applyNumberFormat="1" applyFont="1" applyFill="1" applyBorder="1" applyAlignment="1">
      <alignment horizontal="center"/>
    </xf>
    <xf numFmtId="2" fontId="34" fillId="15" borderId="6" xfId="0" applyNumberFormat="1" applyFont="1" applyFill="1" applyBorder="1" applyAlignment="1">
      <alignment horizontal="center"/>
    </xf>
    <xf numFmtId="43" fontId="34" fillId="14" borderId="2" xfId="2" applyFont="1" applyFill="1" applyBorder="1" applyAlignment="1">
      <alignment vertical="center"/>
    </xf>
    <xf numFmtId="43" fontId="34" fillId="14" borderId="3" xfId="2" applyFont="1" applyFill="1" applyBorder="1" applyAlignment="1">
      <alignment vertical="center"/>
    </xf>
    <xf numFmtId="43" fontId="34" fillId="14" borderId="6" xfId="2" applyFont="1" applyFill="1" applyBorder="1" applyAlignment="1">
      <alignment vertical="center"/>
    </xf>
    <xf numFmtId="2" fontId="32" fillId="14" borderId="1" xfId="0" applyNumberFormat="1" applyFont="1" applyFill="1" applyBorder="1" applyAlignment="1">
      <alignment horizontal="center"/>
    </xf>
    <xf numFmtId="2" fontId="32" fillId="14" borderId="1" xfId="0" applyNumberFormat="1" applyFont="1" applyFill="1" applyBorder="1"/>
    <xf numFmtId="2" fontId="32" fillId="14" borderId="21" xfId="0" applyNumberFormat="1" applyFont="1" applyFill="1" applyBorder="1" applyAlignment="1">
      <alignment horizontal="center"/>
    </xf>
    <xf numFmtId="2" fontId="32" fillId="14" borderId="21" xfId="0" applyNumberFormat="1" applyFont="1" applyFill="1" applyBorder="1"/>
    <xf numFmtId="2" fontId="32" fillId="14" borderId="22" xfId="0" applyNumberFormat="1" applyFont="1" applyFill="1" applyBorder="1" applyAlignment="1">
      <alignment horizontal="center"/>
    </xf>
    <xf numFmtId="2" fontId="32" fillId="14" borderId="23" xfId="0" applyNumberFormat="1" applyFont="1" applyFill="1" applyBorder="1" applyAlignment="1">
      <alignment horizontal="center"/>
    </xf>
  </cellXfs>
  <cellStyles count="3">
    <cellStyle name="Comma 2" xfId="2" xr:uid="{21A199C5-D973-4EA9-87FE-E18E88A00379}"/>
    <cellStyle name="Normal" xfId="0" builtinId="0"/>
    <cellStyle name="Normal 2" xfId="1" xr:uid="{5A118ECB-2833-4FCF-A44F-339889674472}"/>
  </cellStyles>
  <dxfs count="0"/>
  <tableStyles count="0" defaultTableStyle="TableStyleMedium2" defaultPivotStyle="PivotStyleLight16"/>
  <colors>
    <mruColors>
      <color rgb="FF01FFE7"/>
      <color rgb="FFFFFE00"/>
      <color rgb="FFCCECFF"/>
      <color rgb="FF0000CC"/>
      <color rgb="FFFFFF99"/>
      <color rgb="FF006600"/>
      <color rgb="FF000099"/>
      <color rgb="FFCCFFCC"/>
      <color rgb="FF0000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36</xdr:row>
      <xdr:rowOff>152400</xdr:rowOff>
    </xdr:from>
    <xdr:to>
      <xdr:col>3</xdr:col>
      <xdr:colOff>71754</xdr:colOff>
      <xdr:row>37</xdr:row>
      <xdr:rowOff>148908</xdr:rowOff>
    </xdr:to>
    <xdr:sp macro="" textlink="">
      <xdr:nvSpPr>
        <xdr:cNvPr id="2" name="Text Box 5">
          <a:extLst>
            <a:ext uri="{FF2B5EF4-FFF2-40B4-BE49-F238E27FC236}">
              <a16:creationId xmlns:a16="http://schemas.microsoft.com/office/drawing/2014/main" id="{4D5DF289-7189-4AD2-B8E3-831A91F21CC0}"/>
            </a:ext>
          </a:extLst>
        </xdr:cNvPr>
        <xdr:cNvSpPr txBox="1">
          <a:spLocks noChangeArrowheads="1"/>
        </xdr:cNvSpPr>
      </xdr:nvSpPr>
      <xdr:spPr bwMode="auto">
        <a:xfrm>
          <a:off x="6559550" y="5892800"/>
          <a:ext cx="142874" cy="1698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4.4" x14ac:dyDescent="0.3"/>
  <sheetData>
    <row r="1" spans="1:3" x14ac:dyDescent="0.3">
      <c r="A1" t="s">
        <v>0</v>
      </c>
      <c r="C1" t="s">
        <v>1</v>
      </c>
    </row>
    <row r="2" spans="1:3" x14ac:dyDescent="0.3">
      <c r="A2" t="s">
        <v>2</v>
      </c>
      <c r="B2">
        <v>-1</v>
      </c>
      <c r="C2" t="s">
        <v>3</v>
      </c>
    </row>
    <row r="3" spans="1:3" x14ac:dyDescent="0.3">
      <c r="A3" t="s">
        <v>4</v>
      </c>
      <c r="B3">
        <v>4</v>
      </c>
      <c r="C3" t="s">
        <v>5</v>
      </c>
    </row>
    <row r="4" spans="1:3" x14ac:dyDescent="0.3">
      <c r="C4" t="s">
        <v>6</v>
      </c>
    </row>
    <row r="5" spans="1:3" x14ac:dyDescent="0.3">
      <c r="C5" t="s">
        <v>7</v>
      </c>
    </row>
    <row r="6" spans="1:3" x14ac:dyDescent="0.3">
      <c r="C6" t="s">
        <v>8</v>
      </c>
    </row>
    <row r="7" spans="1:3" x14ac:dyDescent="0.3">
      <c r="C7" t="s">
        <v>9</v>
      </c>
    </row>
    <row r="8" spans="1:3" x14ac:dyDescent="0.3">
      <c r="C8" t="s">
        <v>10</v>
      </c>
    </row>
    <row r="9" spans="1:3" x14ac:dyDescent="0.3">
      <c r="C9" t="s">
        <v>11</v>
      </c>
    </row>
    <row r="11" spans="1:3" x14ac:dyDescent="0.3">
      <c r="C11" t="s">
        <v>12</v>
      </c>
    </row>
    <row r="12" spans="1:3" x14ac:dyDescent="0.3">
      <c r="C12" t="s">
        <v>13</v>
      </c>
    </row>
    <row r="13" spans="1:3" x14ac:dyDescent="0.3">
      <c r="C13" t="s">
        <v>14</v>
      </c>
    </row>
    <row r="14" spans="1:3" x14ac:dyDescent="0.3">
      <c r="C14" t="s">
        <v>15</v>
      </c>
    </row>
    <row r="15" spans="1:3" x14ac:dyDescent="0.3">
      <c r="C15" t="s">
        <v>16</v>
      </c>
    </row>
    <row r="16" spans="1:3" x14ac:dyDescent="0.3">
      <c r="C16" t="s">
        <v>17</v>
      </c>
    </row>
    <row r="17" spans="3:3" x14ac:dyDescent="0.3">
      <c r="C17" t="s">
        <v>18</v>
      </c>
    </row>
    <row r="18" spans="3:3" x14ac:dyDescent="0.3">
      <c r="C18" t="s">
        <v>19</v>
      </c>
    </row>
    <row r="19" spans="3:3" x14ac:dyDescent="0.3">
      <c r="C19" t="s">
        <v>20</v>
      </c>
    </row>
    <row r="20" spans="3:3" x14ac:dyDescent="0.3">
      <c r="C20" t="s">
        <v>21</v>
      </c>
    </row>
    <row r="21" spans="3:3" x14ac:dyDescent="0.3">
      <c r="C21" t="s">
        <v>22</v>
      </c>
    </row>
    <row r="22" spans="3:3" x14ac:dyDescent="0.3">
      <c r="C22" t="s">
        <v>23</v>
      </c>
    </row>
    <row r="23" spans="3:3" x14ac:dyDescent="0.3">
      <c r="C23" t="s">
        <v>24</v>
      </c>
    </row>
    <row r="24" spans="3:3" x14ac:dyDescent="0.3">
      <c r="C24" t="s">
        <v>25</v>
      </c>
    </row>
    <row r="25" spans="3:3" x14ac:dyDescent="0.3">
      <c r="C25" t="s">
        <v>26</v>
      </c>
    </row>
    <row r="26" spans="3:3" x14ac:dyDescent="0.3">
      <c r="C26" t="s">
        <v>27</v>
      </c>
    </row>
    <row r="27" spans="3:3" x14ac:dyDescent="0.3">
      <c r="C27" t="s">
        <v>28</v>
      </c>
    </row>
    <row r="28" spans="3:3" x14ac:dyDescent="0.3">
      <c r="C28" t="s">
        <v>29</v>
      </c>
    </row>
    <row r="29" spans="3:3" x14ac:dyDescent="0.3">
      <c r="C29" t="s">
        <v>30</v>
      </c>
    </row>
    <row r="30" spans="3:3" x14ac:dyDescent="0.3">
      <c r="C30" t="s">
        <v>31</v>
      </c>
    </row>
    <row r="31" spans="3:3" x14ac:dyDescent="0.3">
      <c r="C31" t="s">
        <v>32</v>
      </c>
    </row>
    <row r="32" spans="3:3" x14ac:dyDescent="0.3">
      <c r="C32" t="s">
        <v>33</v>
      </c>
    </row>
    <row r="33" spans="3:3" x14ac:dyDescent="0.3">
      <c r="C33" t="s">
        <v>34</v>
      </c>
    </row>
    <row r="34" spans="3:3" x14ac:dyDescent="0.3">
      <c r="C34" t="s">
        <v>35</v>
      </c>
    </row>
    <row r="35" spans="3:3" x14ac:dyDescent="0.3">
      <c r="C35" t="s">
        <v>36</v>
      </c>
    </row>
    <row r="36" spans="3:3" x14ac:dyDescent="0.3">
      <c r="C36" t="s">
        <v>37</v>
      </c>
    </row>
    <row r="37" spans="3:3" x14ac:dyDescent="0.3">
      <c r="C37" t="s">
        <v>38</v>
      </c>
    </row>
    <row r="38" spans="3:3" x14ac:dyDescent="0.3">
      <c r="C38" t="s">
        <v>39</v>
      </c>
    </row>
    <row r="39" spans="3:3" x14ac:dyDescent="0.3">
      <c r="C39" t="s">
        <v>40</v>
      </c>
    </row>
    <row r="40" spans="3:3" x14ac:dyDescent="0.3">
      <c r="C40" t="s">
        <v>41</v>
      </c>
    </row>
    <row r="41" spans="3:3" x14ac:dyDescent="0.3">
      <c r="C41" t="s">
        <v>42</v>
      </c>
    </row>
    <row r="42" spans="3:3" x14ac:dyDescent="0.3">
      <c r="C42" t="s">
        <v>43</v>
      </c>
    </row>
    <row r="43" spans="3:3" x14ac:dyDescent="0.3">
      <c r="C43" t="s">
        <v>44</v>
      </c>
    </row>
    <row r="44" spans="3:3" x14ac:dyDescent="0.3">
      <c r="C44" t="s">
        <v>45</v>
      </c>
    </row>
    <row r="45" spans="3:3" x14ac:dyDescent="0.3">
      <c r="C45" t="s">
        <v>46</v>
      </c>
    </row>
    <row r="46" spans="3:3" x14ac:dyDescent="0.3">
      <c r="C46" t="s">
        <v>47</v>
      </c>
    </row>
    <row r="47" spans="3:3" x14ac:dyDescent="0.3">
      <c r="C47" t="s">
        <v>48</v>
      </c>
    </row>
    <row r="48" spans="3:3" x14ac:dyDescent="0.3">
      <c r="C48" t="s">
        <v>49</v>
      </c>
    </row>
    <row r="49" spans="3:3" x14ac:dyDescent="0.3">
      <c r="C49" t="s">
        <v>50</v>
      </c>
    </row>
    <row r="50" spans="3:3" x14ac:dyDescent="0.3">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F116"/>
  <sheetViews>
    <sheetView topLeftCell="C1" zoomScale="80" zoomScaleNormal="80" workbookViewId="0">
      <pane ySplit="2" topLeftCell="A28" activePane="bottomLeft" state="frozen"/>
      <selection pane="bottomLeft" activeCell="A29" sqref="A29"/>
    </sheetView>
  </sheetViews>
  <sheetFormatPr defaultColWidth="8.6640625" defaultRowHeight="14.4" x14ac:dyDescent="0.3"/>
  <cols>
    <col min="1" max="1" width="30.6640625" style="2" customWidth="1"/>
    <col min="2" max="2" width="91.6640625" style="20" customWidth="1"/>
    <col min="3" max="3" width="65.109375" style="20" customWidth="1"/>
    <col min="4" max="4" width="65.109375" style="101" customWidth="1"/>
    <col min="5" max="5" width="23.88671875" style="101" customWidth="1"/>
    <col min="6" max="6" width="20.109375" style="20" customWidth="1"/>
    <col min="7" max="16384" width="8.6640625" style="20"/>
  </cols>
  <sheetData>
    <row r="1" spans="1:6" ht="32.4" customHeight="1" x14ac:dyDescent="0.3">
      <c r="A1" s="152" t="s">
        <v>52</v>
      </c>
      <c r="B1" s="152"/>
      <c r="C1" s="152"/>
    </row>
    <row r="2" spans="1:6" ht="30" x14ac:dyDescent="0.3">
      <c r="A2" s="6" t="s">
        <v>53</v>
      </c>
      <c r="B2" s="7" t="s">
        <v>54</v>
      </c>
      <c r="C2" s="7" t="s">
        <v>55</v>
      </c>
      <c r="D2" s="102" t="s">
        <v>56</v>
      </c>
      <c r="E2" s="93" t="s">
        <v>57</v>
      </c>
      <c r="F2" s="94" t="s">
        <v>58</v>
      </c>
    </row>
    <row r="3" spans="1:6" s="15" customFormat="1" ht="24.6" customHeight="1" x14ac:dyDescent="0.3">
      <c r="A3" s="151" t="s">
        <v>59</v>
      </c>
      <c r="B3" s="153"/>
      <c r="C3" s="154"/>
      <c r="D3" s="151"/>
      <c r="E3" s="153"/>
      <c r="F3" s="154"/>
    </row>
    <row r="4" spans="1:6" x14ac:dyDescent="0.3">
      <c r="A4" s="4" t="s">
        <v>60</v>
      </c>
      <c r="B4" s="3" t="s">
        <v>61</v>
      </c>
      <c r="C4" s="3" t="s">
        <v>62</v>
      </c>
      <c r="D4" s="4"/>
      <c r="E4" s="104"/>
      <c r="F4" s="23"/>
    </row>
    <row r="5" spans="1:6" s="5" customFormat="1" ht="15" customHeight="1" x14ac:dyDescent="0.25">
      <c r="A5" s="8">
        <v>1</v>
      </c>
      <c r="B5" s="21" t="s">
        <v>63</v>
      </c>
      <c r="C5" s="47" t="s">
        <v>64</v>
      </c>
      <c r="D5" s="38" t="s">
        <v>65</v>
      </c>
      <c r="E5" s="107"/>
      <c r="F5" s="96"/>
    </row>
    <row r="6" spans="1:6" s="5" customFormat="1" ht="43.2" x14ac:dyDescent="0.3">
      <c r="A6" s="8">
        <v>2</v>
      </c>
      <c r="B6" s="11" t="s">
        <v>66</v>
      </c>
      <c r="C6" s="11" t="s">
        <v>67</v>
      </c>
      <c r="D6" s="14" t="s">
        <v>68</v>
      </c>
      <c r="E6" s="110">
        <v>5</v>
      </c>
      <c r="F6" s="96" t="s">
        <v>69</v>
      </c>
    </row>
    <row r="7" spans="1:6" s="5" customFormat="1" ht="72" x14ac:dyDescent="0.3">
      <c r="A7" s="8" t="s">
        <v>70</v>
      </c>
      <c r="B7" s="21" t="s">
        <v>71</v>
      </c>
      <c r="C7" s="21" t="s">
        <v>72</v>
      </c>
      <c r="D7" s="38" t="s">
        <v>65</v>
      </c>
      <c r="E7" s="107"/>
      <c r="F7" s="96"/>
    </row>
    <row r="8" spans="1:6" s="5" customFormat="1" ht="104.4" customHeight="1" x14ac:dyDescent="0.3">
      <c r="A8" s="8" t="s">
        <v>73</v>
      </c>
      <c r="B8" s="21" t="s">
        <v>74</v>
      </c>
      <c r="C8" s="21" t="s">
        <v>75</v>
      </c>
      <c r="D8" s="38" t="s">
        <v>65</v>
      </c>
      <c r="E8" s="107"/>
      <c r="F8" s="96"/>
    </row>
    <row r="9" spans="1:6" s="5" customFormat="1" x14ac:dyDescent="0.3">
      <c r="A9" s="8">
        <v>4</v>
      </c>
      <c r="B9" s="21" t="s">
        <v>76</v>
      </c>
      <c r="C9" s="21" t="s">
        <v>77</v>
      </c>
      <c r="D9" s="38" t="s">
        <v>65</v>
      </c>
      <c r="E9" s="107"/>
      <c r="F9" s="96"/>
    </row>
    <row r="10" spans="1:6" s="5" customFormat="1" ht="43.2" x14ac:dyDescent="0.3">
      <c r="A10" s="8" t="s">
        <v>78</v>
      </c>
      <c r="B10" s="21" t="s">
        <v>79</v>
      </c>
      <c r="C10" s="21"/>
      <c r="D10" s="38" t="s">
        <v>68</v>
      </c>
      <c r="E10" s="107">
        <v>5</v>
      </c>
      <c r="F10" s="96" t="s">
        <v>80</v>
      </c>
    </row>
    <row r="11" spans="1:6" s="5" customFormat="1" ht="28.8" x14ac:dyDescent="0.3">
      <c r="A11" s="8" t="s">
        <v>81</v>
      </c>
      <c r="B11" s="11" t="s">
        <v>82</v>
      </c>
      <c r="C11" s="11" t="s">
        <v>83</v>
      </c>
      <c r="D11" s="14"/>
      <c r="E11" s="107"/>
      <c r="F11" s="96"/>
    </row>
    <row r="12" spans="1:6" s="15" customFormat="1" ht="28.5" customHeight="1" x14ac:dyDescent="0.3">
      <c r="A12" s="151" t="s">
        <v>84</v>
      </c>
      <c r="B12" s="144"/>
      <c r="C12" s="145"/>
      <c r="D12" s="103"/>
      <c r="E12" s="103"/>
      <c r="F12" s="95"/>
    </row>
    <row r="13" spans="1:6" s="22" customFormat="1" ht="187.2" x14ac:dyDescent="0.3">
      <c r="A13" s="10" t="s">
        <v>85</v>
      </c>
      <c r="B13" s="21" t="s">
        <v>86</v>
      </c>
      <c r="C13" s="21" t="s">
        <v>87</v>
      </c>
      <c r="D13" s="38" t="s">
        <v>68</v>
      </c>
      <c r="E13" s="38">
        <v>5</v>
      </c>
      <c r="F13" s="21" t="s">
        <v>88</v>
      </c>
    </row>
    <row r="14" spans="1:6" ht="43.2" x14ac:dyDescent="0.3">
      <c r="A14" s="1" t="s">
        <v>89</v>
      </c>
      <c r="B14" s="23" t="s">
        <v>90</v>
      </c>
      <c r="C14" s="23"/>
      <c r="D14" s="104" t="s">
        <v>68</v>
      </c>
      <c r="E14" s="104">
        <v>5</v>
      </c>
      <c r="F14" s="23" t="s">
        <v>91</v>
      </c>
    </row>
    <row r="15" spans="1:6" s="15" customFormat="1" ht="15.6" x14ac:dyDescent="0.3">
      <c r="A15" s="151" t="s">
        <v>92</v>
      </c>
      <c r="B15" s="144"/>
      <c r="C15" s="145"/>
      <c r="D15" s="103"/>
      <c r="E15" s="103"/>
      <c r="F15" s="95"/>
    </row>
    <row r="16" spans="1:6" ht="28.5" customHeight="1" x14ac:dyDescent="0.3">
      <c r="A16" s="143" t="s">
        <v>93</v>
      </c>
      <c r="B16" s="144"/>
      <c r="C16" s="145"/>
      <c r="D16" s="104"/>
      <c r="E16" s="104"/>
      <c r="F16" s="23"/>
    </row>
    <row r="17" spans="1:6" s="22" customFormat="1" ht="158.4" x14ac:dyDescent="0.3">
      <c r="A17" s="10">
        <v>7</v>
      </c>
      <c r="B17" s="23" t="s">
        <v>94</v>
      </c>
      <c r="C17" s="21" t="s">
        <v>95</v>
      </c>
      <c r="D17" s="38" t="s">
        <v>65</v>
      </c>
      <c r="E17" s="38"/>
      <c r="F17" s="21"/>
    </row>
    <row r="18" spans="1:6" s="22" customFormat="1" ht="43.2" x14ac:dyDescent="0.3">
      <c r="A18" s="10">
        <v>8</v>
      </c>
      <c r="B18" s="21" t="s">
        <v>96</v>
      </c>
      <c r="C18" s="21" t="s">
        <v>97</v>
      </c>
      <c r="D18" s="38" t="s">
        <v>65</v>
      </c>
      <c r="E18" s="38"/>
      <c r="F18" s="21"/>
    </row>
    <row r="19" spans="1:6" s="22" customFormat="1" ht="144" x14ac:dyDescent="0.3">
      <c r="A19" s="10">
        <v>9</v>
      </c>
      <c r="B19" s="21" t="s">
        <v>98</v>
      </c>
      <c r="C19" s="21" t="s">
        <v>99</v>
      </c>
      <c r="D19" s="38" t="s">
        <v>65</v>
      </c>
      <c r="E19" s="38"/>
      <c r="F19" s="21"/>
    </row>
    <row r="20" spans="1:6" s="22" customFormat="1" ht="57.6" x14ac:dyDescent="0.3">
      <c r="A20" s="10" t="s">
        <v>100</v>
      </c>
      <c r="B20" s="21" t="s">
        <v>101</v>
      </c>
      <c r="C20" s="21"/>
      <c r="D20" s="38" t="s">
        <v>68</v>
      </c>
      <c r="E20" s="38">
        <v>5</v>
      </c>
      <c r="F20" s="21" t="s">
        <v>102</v>
      </c>
    </row>
    <row r="21" spans="1:6" ht="28.8" x14ac:dyDescent="0.3">
      <c r="A21" s="1" t="s">
        <v>103</v>
      </c>
      <c r="B21" s="11" t="s">
        <v>104</v>
      </c>
      <c r="C21" s="24" t="s">
        <v>105</v>
      </c>
      <c r="D21" s="38" t="s">
        <v>65</v>
      </c>
      <c r="E21" s="104"/>
      <c r="F21" s="23"/>
    </row>
    <row r="22" spans="1:6" ht="27.9" customHeight="1" x14ac:dyDescent="0.3">
      <c r="A22" s="143" t="s">
        <v>106</v>
      </c>
      <c r="B22" s="144"/>
      <c r="C22" s="145"/>
      <c r="D22" s="104"/>
      <c r="E22" s="104"/>
      <c r="F22" s="23"/>
    </row>
    <row r="23" spans="1:6" s="22" customFormat="1" ht="129.6" x14ac:dyDescent="0.3">
      <c r="A23" s="10">
        <v>11</v>
      </c>
      <c r="B23" s="24" t="s">
        <v>107</v>
      </c>
      <c r="C23" s="24" t="s">
        <v>108</v>
      </c>
      <c r="D23" s="38" t="s">
        <v>65</v>
      </c>
      <c r="E23" s="38">
        <v>5</v>
      </c>
      <c r="F23" s="21" t="s">
        <v>109</v>
      </c>
    </row>
    <row r="24" spans="1:6" s="22" customFormat="1" ht="86.4" x14ac:dyDescent="0.3">
      <c r="A24" s="10" t="s">
        <v>110</v>
      </c>
      <c r="B24" s="24" t="s">
        <v>111</v>
      </c>
      <c r="C24" s="24" t="s">
        <v>112</v>
      </c>
      <c r="D24" s="38" t="s">
        <v>65</v>
      </c>
      <c r="E24" s="38"/>
      <c r="F24" s="21"/>
    </row>
    <row r="25" spans="1:6" ht="28.8" x14ac:dyDescent="0.3">
      <c r="A25" s="9" t="s">
        <v>113</v>
      </c>
      <c r="B25" s="11" t="s">
        <v>114</v>
      </c>
      <c r="C25" s="11"/>
      <c r="D25" s="14" t="s">
        <v>65</v>
      </c>
      <c r="E25" s="104"/>
      <c r="F25" s="23"/>
    </row>
    <row r="26" spans="1:6" s="15" customFormat="1" ht="29.1" customHeight="1" x14ac:dyDescent="0.3">
      <c r="A26" s="151" t="s">
        <v>115</v>
      </c>
      <c r="B26" s="144"/>
      <c r="C26" s="145"/>
      <c r="D26" s="103"/>
      <c r="E26" s="103"/>
      <c r="F26" s="95"/>
    </row>
    <row r="27" spans="1:6" ht="28.5" customHeight="1" x14ac:dyDescent="0.3">
      <c r="A27" s="143" t="s">
        <v>116</v>
      </c>
      <c r="B27" s="144"/>
      <c r="C27" s="145"/>
      <c r="D27" s="104"/>
      <c r="E27" s="104"/>
      <c r="F27" s="23"/>
    </row>
    <row r="28" spans="1:6" ht="18.600000000000001" customHeight="1" x14ac:dyDescent="0.3">
      <c r="A28" s="149" t="s">
        <v>117</v>
      </c>
      <c r="B28" s="144"/>
      <c r="C28" s="145"/>
      <c r="D28" s="104"/>
      <c r="E28" s="104"/>
      <c r="F28" s="23"/>
    </row>
    <row r="29" spans="1:6" ht="409.6" x14ac:dyDescent="0.3">
      <c r="A29" s="14" t="s">
        <v>118</v>
      </c>
      <c r="B29" s="11" t="s">
        <v>119</v>
      </c>
      <c r="C29" s="11" t="s">
        <v>120</v>
      </c>
      <c r="D29" s="14" t="s">
        <v>68</v>
      </c>
      <c r="E29" s="104">
        <v>5</v>
      </c>
      <c r="F29" s="23" t="s">
        <v>121</v>
      </c>
    </row>
    <row r="30" spans="1:6" s="22" customFormat="1" ht="100.8" x14ac:dyDescent="0.3">
      <c r="A30" s="10" t="s">
        <v>122</v>
      </c>
      <c r="B30" s="24" t="s">
        <v>123</v>
      </c>
      <c r="C30" s="24" t="s">
        <v>124</v>
      </c>
      <c r="D30" s="38" t="s">
        <v>125</v>
      </c>
      <c r="E30" s="38"/>
      <c r="F30" s="21"/>
    </row>
    <row r="31" spans="1:6" s="22" customFormat="1" ht="57.6" x14ac:dyDescent="0.3">
      <c r="A31" s="10" t="s">
        <v>126</v>
      </c>
      <c r="B31" s="24" t="s">
        <v>127</v>
      </c>
      <c r="C31" s="24"/>
      <c r="D31" s="38" t="s">
        <v>65</v>
      </c>
      <c r="E31" s="38"/>
      <c r="F31" s="21"/>
    </row>
    <row r="32" spans="1:6" s="22" customFormat="1" ht="28.8" x14ac:dyDescent="0.3">
      <c r="A32" s="10" t="s">
        <v>128</v>
      </c>
      <c r="B32" s="24" t="s">
        <v>129</v>
      </c>
      <c r="C32" s="24"/>
      <c r="D32" s="38" t="s">
        <v>65</v>
      </c>
      <c r="E32" s="38"/>
      <c r="F32" s="21"/>
    </row>
    <row r="33" spans="1:6" s="22" customFormat="1" ht="43.2" x14ac:dyDescent="0.3">
      <c r="A33" s="10">
        <v>15</v>
      </c>
      <c r="B33" s="16" t="s">
        <v>130</v>
      </c>
      <c r="C33" s="16" t="s">
        <v>131</v>
      </c>
      <c r="D33" s="105" t="s">
        <v>65</v>
      </c>
      <c r="E33" s="38"/>
      <c r="F33" s="21"/>
    </row>
    <row r="34" spans="1:6" s="22" customFormat="1" ht="172.8" x14ac:dyDescent="0.3">
      <c r="A34" s="10">
        <v>16</v>
      </c>
      <c r="B34" s="28" t="s">
        <v>132</v>
      </c>
      <c r="C34" s="29" t="s">
        <v>133</v>
      </c>
      <c r="D34" s="48" t="s">
        <v>125</v>
      </c>
      <c r="E34" s="38"/>
      <c r="F34" s="21"/>
    </row>
    <row r="35" spans="1:6" s="25" customFormat="1" ht="18.600000000000001" customHeight="1" x14ac:dyDescent="0.3">
      <c r="A35" s="143" t="s">
        <v>134</v>
      </c>
      <c r="B35" s="144"/>
      <c r="C35" s="145"/>
      <c r="D35" s="106"/>
      <c r="E35" s="106"/>
      <c r="F35" s="97"/>
    </row>
    <row r="36" spans="1:6" s="22" customFormat="1" ht="129.6" x14ac:dyDescent="0.3">
      <c r="A36" s="10" t="s">
        <v>135</v>
      </c>
      <c r="B36" s="21" t="s">
        <v>136</v>
      </c>
      <c r="C36" s="21" t="s">
        <v>137</v>
      </c>
      <c r="D36" s="37" t="s">
        <v>68</v>
      </c>
      <c r="E36" s="38">
        <v>5</v>
      </c>
      <c r="F36" s="21" t="s">
        <v>138</v>
      </c>
    </row>
    <row r="37" spans="1:6" s="22" customFormat="1" ht="43.2" x14ac:dyDescent="0.3">
      <c r="A37" s="10" t="s">
        <v>139</v>
      </c>
      <c r="B37" s="23" t="s">
        <v>140</v>
      </c>
      <c r="C37" s="21" t="s">
        <v>141</v>
      </c>
      <c r="D37" s="38" t="s">
        <v>65</v>
      </c>
      <c r="E37" s="38"/>
      <c r="F37" s="21"/>
    </row>
    <row r="38" spans="1:6" s="22" customFormat="1" ht="28.8" x14ac:dyDescent="0.3">
      <c r="A38" s="10" t="s">
        <v>142</v>
      </c>
      <c r="B38" s="21" t="s">
        <v>143</v>
      </c>
      <c r="C38" s="21" t="s">
        <v>141</v>
      </c>
      <c r="D38" s="38" t="s">
        <v>65</v>
      </c>
      <c r="E38" s="38"/>
      <c r="F38" s="21"/>
    </row>
    <row r="39" spans="1:6" s="5" customFormat="1" ht="23.4" customHeight="1" x14ac:dyDescent="0.3">
      <c r="A39" s="150" t="s">
        <v>144</v>
      </c>
      <c r="B39" s="144"/>
      <c r="C39" s="145"/>
      <c r="D39" s="107"/>
      <c r="E39" s="107"/>
      <c r="F39" s="96"/>
    </row>
    <row r="40" spans="1:6" s="22" customFormat="1" ht="43.2" x14ac:dyDescent="0.3">
      <c r="A40" s="10" t="s">
        <v>145</v>
      </c>
      <c r="B40" s="24" t="s">
        <v>146</v>
      </c>
      <c r="C40" s="100"/>
      <c r="D40" s="37" t="s">
        <v>125</v>
      </c>
      <c r="E40" s="38"/>
      <c r="F40" s="21"/>
    </row>
    <row r="41" spans="1:6" s="22" customFormat="1" ht="28.8" x14ac:dyDescent="0.3">
      <c r="A41" s="10" t="s">
        <v>147</v>
      </c>
      <c r="B41" s="24" t="s">
        <v>148</v>
      </c>
      <c r="C41" s="98"/>
      <c r="D41" s="38" t="s">
        <v>125</v>
      </c>
      <c r="E41" s="38"/>
      <c r="F41" s="21"/>
    </row>
    <row r="42" spans="1:6" s="22" customFormat="1" ht="57.6" x14ac:dyDescent="0.3">
      <c r="A42" s="10" t="s">
        <v>149</v>
      </c>
      <c r="B42" s="24" t="s">
        <v>150</v>
      </c>
      <c r="C42" s="99"/>
      <c r="D42" s="38" t="s">
        <v>65</v>
      </c>
      <c r="E42" s="38"/>
      <c r="F42" s="21"/>
    </row>
    <row r="43" spans="1:6" s="22" customFormat="1" ht="216" x14ac:dyDescent="0.3">
      <c r="A43" s="10" t="s">
        <v>151</v>
      </c>
      <c r="B43" s="24" t="s">
        <v>152</v>
      </c>
      <c r="C43" s="24" t="s">
        <v>153</v>
      </c>
      <c r="D43" s="38" t="s">
        <v>65</v>
      </c>
      <c r="E43" s="38"/>
      <c r="F43" s="21"/>
    </row>
    <row r="44" spans="1:6" s="22" customFormat="1" ht="100.8" x14ac:dyDescent="0.3">
      <c r="A44" s="12">
        <v>20</v>
      </c>
      <c r="B44" s="13" t="s">
        <v>154</v>
      </c>
      <c r="C44" s="13" t="s">
        <v>155</v>
      </c>
      <c r="D44" s="39" t="s">
        <v>125</v>
      </c>
      <c r="E44" s="38"/>
      <c r="F44" s="21"/>
    </row>
    <row r="45" spans="1:6" ht="23.1" customHeight="1" x14ac:dyDescent="0.3">
      <c r="A45" s="143" t="s">
        <v>156</v>
      </c>
      <c r="B45" s="144"/>
      <c r="C45" s="145"/>
      <c r="D45" s="104"/>
      <c r="E45" s="104"/>
      <c r="F45" s="23"/>
    </row>
    <row r="46" spans="1:6" s="22" customFormat="1" ht="293.39999999999998" customHeight="1" x14ac:dyDescent="0.3">
      <c r="A46" s="10">
        <v>21</v>
      </c>
      <c r="B46" s="24" t="s">
        <v>157</v>
      </c>
      <c r="C46" s="24" t="s">
        <v>158</v>
      </c>
      <c r="D46" s="38" t="s">
        <v>68</v>
      </c>
      <c r="E46" s="38" t="s">
        <v>159</v>
      </c>
      <c r="F46" s="21" t="s">
        <v>160</v>
      </c>
    </row>
    <row r="47" spans="1:6" s="43" customFormat="1" ht="50.1" customHeight="1" thickBot="1" x14ac:dyDescent="0.4">
      <c r="A47" s="42" t="s">
        <v>161</v>
      </c>
      <c r="B47" s="44" t="s">
        <v>162</v>
      </c>
      <c r="C47" s="45" t="s">
        <v>163</v>
      </c>
      <c r="D47" s="45" t="s">
        <v>164</v>
      </c>
      <c r="E47" s="38"/>
      <c r="F47" s="38"/>
    </row>
    <row r="48" spans="1:6" s="22" customFormat="1" ht="56.4" customHeight="1" thickBot="1" x14ac:dyDescent="0.35">
      <c r="A48" s="40" t="s">
        <v>165</v>
      </c>
      <c r="B48" s="24"/>
      <c r="C48" s="24"/>
      <c r="D48" s="38"/>
      <c r="E48" s="38"/>
      <c r="F48" s="21"/>
    </row>
    <row r="49" spans="1:6" s="22" customFormat="1" ht="54" customHeight="1" thickBot="1" x14ac:dyDescent="0.35">
      <c r="A49" s="41" t="s">
        <v>166</v>
      </c>
      <c r="B49" s="24"/>
      <c r="C49" s="24"/>
      <c r="D49" s="38"/>
      <c r="E49" s="38"/>
      <c r="F49" s="21"/>
    </row>
    <row r="50" spans="1:6" s="22" customFormat="1" ht="50.4" customHeight="1" thickBot="1" x14ac:dyDescent="0.35">
      <c r="A50" s="41" t="s">
        <v>167</v>
      </c>
      <c r="B50" s="24"/>
      <c r="C50" s="24"/>
      <c r="D50" s="38"/>
      <c r="E50" s="38"/>
      <c r="F50" s="21"/>
    </row>
    <row r="51" spans="1:6" s="22" customFormat="1" ht="60.6" customHeight="1" thickBot="1" x14ac:dyDescent="0.35">
      <c r="A51" s="41" t="s">
        <v>168</v>
      </c>
      <c r="B51" s="24"/>
      <c r="C51" s="24"/>
      <c r="D51" s="38"/>
      <c r="E51" s="38"/>
      <c r="F51" s="21"/>
    </row>
    <row r="52" spans="1:6" s="22" customFormat="1" ht="39.9" customHeight="1" thickBot="1" x14ac:dyDescent="0.35">
      <c r="A52" s="41" t="s">
        <v>169</v>
      </c>
      <c r="B52" s="24"/>
      <c r="C52" s="24"/>
      <c r="D52" s="38"/>
      <c r="E52" s="38"/>
      <c r="F52" s="21"/>
    </row>
    <row r="53" spans="1:6" s="22" customFormat="1" ht="62.1" customHeight="1" thickBot="1" x14ac:dyDescent="0.35">
      <c r="A53" s="41" t="s">
        <v>170</v>
      </c>
      <c r="B53" s="24"/>
      <c r="C53" s="24"/>
      <c r="D53" s="38"/>
      <c r="E53" s="38"/>
      <c r="F53" s="21"/>
    </row>
    <row r="54" spans="1:6" s="22" customFormat="1" ht="68.099999999999994" customHeight="1" thickBot="1" x14ac:dyDescent="0.35">
      <c r="A54" s="41" t="s">
        <v>171</v>
      </c>
      <c r="B54" s="24"/>
      <c r="C54" s="24"/>
      <c r="D54" s="38"/>
      <c r="E54" s="38"/>
      <c r="F54" s="21"/>
    </row>
    <row r="55" spans="1:6" s="22" customFormat="1" ht="59.1" customHeight="1" thickBot="1" x14ac:dyDescent="0.35">
      <c r="A55" s="41" t="s">
        <v>172</v>
      </c>
      <c r="B55" s="24"/>
      <c r="C55" s="24"/>
      <c r="D55" s="38"/>
      <c r="E55" s="38"/>
      <c r="F55" s="21"/>
    </row>
    <row r="56" spans="1:6" s="22" customFormat="1" ht="59.1" customHeight="1" thickBot="1" x14ac:dyDescent="0.35">
      <c r="A56" s="41" t="s">
        <v>173</v>
      </c>
      <c r="B56" s="24"/>
      <c r="C56" s="24"/>
      <c r="D56" s="38"/>
      <c r="E56" s="38"/>
      <c r="F56" s="21"/>
    </row>
    <row r="57" spans="1:6" s="22" customFormat="1" ht="102.6" customHeight="1" x14ac:dyDescent="0.3">
      <c r="A57" s="46">
        <v>22</v>
      </c>
      <c r="B57" s="24" t="s">
        <v>174</v>
      </c>
      <c r="C57" s="24" t="s">
        <v>175</v>
      </c>
      <c r="D57" s="38" t="s">
        <v>65</v>
      </c>
      <c r="E57" s="38"/>
      <c r="F57" s="21"/>
    </row>
    <row r="58" spans="1:6" s="22" customFormat="1" ht="207.9" customHeight="1" x14ac:dyDescent="0.3">
      <c r="A58" s="10">
        <v>23</v>
      </c>
      <c r="B58" s="24" t="s">
        <v>176</v>
      </c>
      <c r="C58" s="24" t="s">
        <v>177</v>
      </c>
      <c r="D58" s="104" t="s">
        <v>68</v>
      </c>
      <c r="E58" s="38">
        <v>5</v>
      </c>
      <c r="F58" s="21" t="s">
        <v>178</v>
      </c>
    </row>
    <row r="59" spans="1:6" ht="23.1" customHeight="1" x14ac:dyDescent="0.3">
      <c r="A59" s="143" t="s">
        <v>179</v>
      </c>
      <c r="B59" s="144"/>
      <c r="C59" s="145"/>
      <c r="D59" s="104"/>
      <c r="E59" s="104"/>
      <c r="F59" s="23"/>
    </row>
    <row r="60" spans="1:6" s="22" customFormat="1" ht="72" x14ac:dyDescent="0.3">
      <c r="A60" s="10" t="s">
        <v>180</v>
      </c>
      <c r="B60" s="24" t="s">
        <v>181</v>
      </c>
      <c r="C60" s="24" t="s">
        <v>182</v>
      </c>
      <c r="D60" s="38" t="s">
        <v>68</v>
      </c>
      <c r="E60" s="38">
        <v>5</v>
      </c>
      <c r="F60" s="21" t="s">
        <v>183</v>
      </c>
    </row>
    <row r="61" spans="1:6" s="22" customFormat="1" ht="43.2" x14ac:dyDescent="0.3">
      <c r="A61" s="10" t="s">
        <v>184</v>
      </c>
      <c r="B61" s="24" t="s">
        <v>185</v>
      </c>
      <c r="C61" s="24"/>
      <c r="D61" s="38" t="s">
        <v>65</v>
      </c>
      <c r="E61" s="38"/>
      <c r="F61" s="21"/>
    </row>
    <row r="62" spans="1:6" s="22" customFormat="1" ht="72" x14ac:dyDescent="0.3">
      <c r="A62" s="10" t="s">
        <v>186</v>
      </c>
      <c r="B62" s="17" t="s">
        <v>187</v>
      </c>
      <c r="C62" s="17"/>
      <c r="D62" s="107" t="s">
        <v>68</v>
      </c>
      <c r="E62" s="38">
        <v>5</v>
      </c>
      <c r="F62" s="21" t="s">
        <v>183</v>
      </c>
    </row>
    <row r="63" spans="1:6" s="22" customFormat="1" ht="43.2" x14ac:dyDescent="0.3">
      <c r="A63" s="10" t="s">
        <v>188</v>
      </c>
      <c r="B63" s="24" t="s">
        <v>189</v>
      </c>
      <c r="C63" s="24" t="s">
        <v>190</v>
      </c>
      <c r="D63" s="38" t="s">
        <v>65</v>
      </c>
      <c r="E63" s="38"/>
      <c r="F63" s="21"/>
    </row>
    <row r="64" spans="1:6" s="22" customFormat="1" ht="86.4" x14ac:dyDescent="0.3">
      <c r="A64" s="10" t="s">
        <v>191</v>
      </c>
      <c r="B64" s="24" t="s">
        <v>192</v>
      </c>
      <c r="C64" s="24" t="s">
        <v>193</v>
      </c>
      <c r="D64" s="38" t="s">
        <v>68</v>
      </c>
      <c r="E64" s="38">
        <v>5</v>
      </c>
      <c r="F64" s="21" t="s">
        <v>183</v>
      </c>
    </row>
    <row r="65" spans="1:6" s="22" customFormat="1" ht="28.8" x14ac:dyDescent="0.3">
      <c r="A65" s="10" t="s">
        <v>194</v>
      </c>
      <c r="B65" s="26" t="s">
        <v>195</v>
      </c>
      <c r="C65" s="24" t="s">
        <v>196</v>
      </c>
      <c r="D65" s="38" t="s">
        <v>65</v>
      </c>
      <c r="E65" s="38"/>
      <c r="F65" s="21"/>
    </row>
    <row r="66" spans="1:6" s="22" customFormat="1" ht="43.2" x14ac:dyDescent="0.3">
      <c r="A66" s="10" t="s">
        <v>197</v>
      </c>
      <c r="B66" s="24" t="s">
        <v>198</v>
      </c>
      <c r="C66" s="24" t="s">
        <v>199</v>
      </c>
      <c r="D66" s="38" t="s">
        <v>65</v>
      </c>
      <c r="E66" s="38"/>
      <c r="F66" s="21"/>
    </row>
    <row r="67" spans="1:6" s="22" customFormat="1" ht="72" x14ac:dyDescent="0.3">
      <c r="A67" s="10" t="s">
        <v>200</v>
      </c>
      <c r="B67" s="24" t="s">
        <v>201</v>
      </c>
      <c r="C67" s="24" t="s">
        <v>202</v>
      </c>
      <c r="D67" s="38" t="s">
        <v>68</v>
      </c>
      <c r="E67" s="38">
        <v>5</v>
      </c>
      <c r="F67" s="21" t="s">
        <v>183</v>
      </c>
    </row>
    <row r="68" spans="1:6" s="22" customFormat="1" ht="28.8" x14ac:dyDescent="0.3">
      <c r="A68" s="10" t="s">
        <v>203</v>
      </c>
      <c r="B68" s="24" t="s">
        <v>204</v>
      </c>
      <c r="C68" s="24" t="s">
        <v>205</v>
      </c>
      <c r="D68" s="38" t="s">
        <v>65</v>
      </c>
      <c r="E68" s="38"/>
      <c r="F68" s="21"/>
    </row>
    <row r="69" spans="1:6" s="22" customFormat="1" ht="57.6" x14ac:dyDescent="0.3">
      <c r="A69" s="10">
        <v>28</v>
      </c>
      <c r="B69" s="24" t="s">
        <v>206</v>
      </c>
      <c r="C69" s="24" t="s">
        <v>193</v>
      </c>
      <c r="D69" s="38" t="s">
        <v>65</v>
      </c>
      <c r="E69" s="38"/>
      <c r="F69" s="21"/>
    </row>
    <row r="70" spans="1:6" s="22" customFormat="1" ht="72" x14ac:dyDescent="0.3">
      <c r="A70" s="10" t="s">
        <v>207</v>
      </c>
      <c r="B70" s="17" t="s">
        <v>208</v>
      </c>
      <c r="C70" s="24" t="s">
        <v>193</v>
      </c>
      <c r="D70" s="38" t="s">
        <v>68</v>
      </c>
      <c r="E70" s="38">
        <v>5</v>
      </c>
      <c r="F70" s="21" t="s">
        <v>183</v>
      </c>
    </row>
    <row r="71" spans="1:6" s="22" customFormat="1" ht="50.4" customHeight="1" x14ac:dyDescent="0.3">
      <c r="A71" s="10" t="s">
        <v>209</v>
      </c>
      <c r="B71" s="24" t="s">
        <v>210</v>
      </c>
      <c r="C71" s="24" t="s">
        <v>211</v>
      </c>
      <c r="D71" s="38" t="s">
        <v>65</v>
      </c>
      <c r="E71" s="38"/>
      <c r="F71" s="21"/>
    </row>
    <row r="72" spans="1:6" s="22" customFormat="1" ht="86.4" x14ac:dyDescent="0.3">
      <c r="A72" s="10">
        <v>30</v>
      </c>
      <c r="B72" s="24" t="s">
        <v>212</v>
      </c>
      <c r="C72" s="24" t="s">
        <v>213</v>
      </c>
      <c r="D72" s="38" t="s">
        <v>65</v>
      </c>
      <c r="E72" s="38"/>
      <c r="F72" s="21"/>
    </row>
    <row r="73" spans="1:6" ht="23.1" customHeight="1" x14ac:dyDescent="0.3">
      <c r="A73" s="143" t="s">
        <v>214</v>
      </c>
      <c r="B73" s="144"/>
      <c r="C73" s="145"/>
      <c r="D73" s="104"/>
      <c r="E73" s="104"/>
      <c r="F73" s="23"/>
    </row>
    <row r="74" spans="1:6" s="22" customFormat="1" ht="86.4" x14ac:dyDescent="0.3">
      <c r="A74" s="12">
        <v>31</v>
      </c>
      <c r="B74" s="18" t="s">
        <v>215</v>
      </c>
      <c r="C74" s="13" t="s">
        <v>216</v>
      </c>
      <c r="D74" s="105" t="s">
        <v>125</v>
      </c>
      <c r="E74" s="38"/>
      <c r="F74" s="21"/>
    </row>
    <row r="75" spans="1:6" s="22" customFormat="1" ht="72" x14ac:dyDescent="0.3">
      <c r="A75" s="12">
        <v>32</v>
      </c>
      <c r="B75" s="18" t="s">
        <v>217</v>
      </c>
      <c r="C75" s="13" t="s">
        <v>218</v>
      </c>
      <c r="D75" s="105" t="s">
        <v>125</v>
      </c>
      <c r="E75" s="38"/>
      <c r="F75" s="21"/>
    </row>
    <row r="76" spans="1:6" ht="23.1" customHeight="1" x14ac:dyDescent="0.3">
      <c r="A76" s="143" t="s">
        <v>219</v>
      </c>
      <c r="B76" s="144"/>
      <c r="C76" s="145"/>
      <c r="D76" s="104"/>
      <c r="E76" s="104"/>
      <c r="F76" s="23"/>
    </row>
    <row r="77" spans="1:6" s="22" customFormat="1" ht="57.6" x14ac:dyDescent="0.3">
      <c r="A77" s="12">
        <v>33</v>
      </c>
      <c r="B77" s="18" t="s">
        <v>220</v>
      </c>
      <c r="C77" s="13" t="s">
        <v>221</v>
      </c>
      <c r="D77" s="105" t="s">
        <v>65</v>
      </c>
      <c r="E77" s="38"/>
      <c r="F77" s="21"/>
    </row>
    <row r="78" spans="1:6" s="22" customFormat="1" ht="43.2" x14ac:dyDescent="0.3">
      <c r="A78" s="12">
        <v>34</v>
      </c>
      <c r="B78" s="13" t="s">
        <v>222</v>
      </c>
      <c r="C78" s="13" t="s">
        <v>221</v>
      </c>
      <c r="D78" s="105" t="s">
        <v>65</v>
      </c>
      <c r="E78" s="38"/>
      <c r="F78" s="21"/>
    </row>
    <row r="79" spans="1:6" s="22" customFormat="1" ht="57.6" x14ac:dyDescent="0.3">
      <c r="A79" s="12">
        <v>35</v>
      </c>
      <c r="B79" s="13" t="s">
        <v>223</v>
      </c>
      <c r="C79" s="13" t="s">
        <v>221</v>
      </c>
      <c r="D79" s="105" t="s">
        <v>65</v>
      </c>
      <c r="E79" s="38"/>
      <c r="F79" s="21"/>
    </row>
    <row r="80" spans="1:6" ht="23.1" customHeight="1" x14ac:dyDescent="0.3">
      <c r="A80" s="143" t="s">
        <v>224</v>
      </c>
      <c r="B80" s="144"/>
      <c r="C80" s="145"/>
      <c r="D80" s="104"/>
      <c r="E80" s="104"/>
      <c r="F80" s="23"/>
    </row>
    <row r="81" spans="1:6" s="22" customFormat="1" ht="57.6" x14ac:dyDescent="0.3">
      <c r="A81" s="12" t="s">
        <v>225</v>
      </c>
      <c r="B81" s="18" t="s">
        <v>226</v>
      </c>
      <c r="C81" s="13" t="s">
        <v>227</v>
      </c>
      <c r="D81" s="105" t="s">
        <v>65</v>
      </c>
      <c r="E81" s="38"/>
      <c r="F81" s="21"/>
    </row>
    <row r="82" spans="1:6" s="22" customFormat="1" ht="28.8" x14ac:dyDescent="0.3">
      <c r="A82" s="12" t="s">
        <v>228</v>
      </c>
      <c r="B82" s="13" t="s">
        <v>229</v>
      </c>
      <c r="C82" s="13" t="s">
        <v>230</v>
      </c>
      <c r="D82" s="105" t="s">
        <v>65</v>
      </c>
      <c r="E82" s="38"/>
      <c r="F82" s="21"/>
    </row>
    <row r="83" spans="1:6" s="22" customFormat="1" ht="57.6" x14ac:dyDescent="0.3">
      <c r="A83" s="12" t="s">
        <v>231</v>
      </c>
      <c r="B83" s="27" t="s">
        <v>232</v>
      </c>
      <c r="C83" s="13"/>
      <c r="D83" s="105" t="s">
        <v>65</v>
      </c>
      <c r="E83" s="38"/>
      <c r="F83" s="21"/>
    </row>
    <row r="84" spans="1:6" s="22" customFormat="1" ht="72" x14ac:dyDescent="0.3">
      <c r="A84" s="12" t="s">
        <v>233</v>
      </c>
      <c r="B84" s="28" t="s">
        <v>234</v>
      </c>
      <c r="C84" s="29" t="s">
        <v>235</v>
      </c>
      <c r="D84" s="108" t="s">
        <v>65</v>
      </c>
      <c r="E84" s="38"/>
      <c r="F84" s="21"/>
    </row>
    <row r="85" spans="1:6" s="22" customFormat="1" ht="57.6" x14ac:dyDescent="0.3">
      <c r="A85" s="12">
        <v>38</v>
      </c>
      <c r="B85" s="18" t="s">
        <v>236</v>
      </c>
      <c r="C85" s="18"/>
      <c r="D85" s="109" t="s">
        <v>68</v>
      </c>
      <c r="E85" s="38">
        <v>5</v>
      </c>
      <c r="F85" s="21" t="s">
        <v>237</v>
      </c>
    </row>
    <row r="86" spans="1:6" s="22" customFormat="1" ht="57.6" x14ac:dyDescent="0.3">
      <c r="A86" s="12">
        <v>39</v>
      </c>
      <c r="B86" s="18" t="s">
        <v>238</v>
      </c>
      <c r="C86" s="13" t="s">
        <v>221</v>
      </c>
      <c r="D86" s="105" t="s">
        <v>68</v>
      </c>
      <c r="E86" s="38"/>
      <c r="F86" s="21" t="s">
        <v>239</v>
      </c>
    </row>
    <row r="87" spans="1:6" s="22" customFormat="1" ht="72" x14ac:dyDescent="0.3">
      <c r="A87" s="12">
        <v>40</v>
      </c>
      <c r="B87" s="18" t="s">
        <v>240</v>
      </c>
      <c r="C87" s="13" t="s">
        <v>241</v>
      </c>
      <c r="D87" s="105" t="s">
        <v>125</v>
      </c>
      <c r="E87" s="38"/>
      <c r="F87" s="21"/>
    </row>
    <row r="88" spans="1:6" s="22" customFormat="1" ht="57.6" x14ac:dyDescent="0.3">
      <c r="A88" s="12">
        <v>41</v>
      </c>
      <c r="B88" s="18" t="s">
        <v>242</v>
      </c>
      <c r="C88" s="13" t="s">
        <v>243</v>
      </c>
      <c r="D88" s="105" t="s">
        <v>125</v>
      </c>
      <c r="E88" s="38"/>
      <c r="F88" s="21"/>
    </row>
    <row r="89" spans="1:6" s="22" customFormat="1" ht="57.6" x14ac:dyDescent="0.3">
      <c r="A89" s="12">
        <v>42</v>
      </c>
      <c r="B89" s="18" t="s">
        <v>244</v>
      </c>
      <c r="C89" s="13" t="s">
        <v>221</v>
      </c>
      <c r="D89" s="105" t="s">
        <v>125</v>
      </c>
      <c r="E89" s="38"/>
      <c r="F89" s="21"/>
    </row>
    <row r="90" spans="1:6" ht="20.100000000000001" customHeight="1" x14ac:dyDescent="0.3">
      <c r="A90" s="143" t="s">
        <v>245</v>
      </c>
      <c r="B90" s="144"/>
      <c r="C90" s="145"/>
      <c r="D90" s="104"/>
      <c r="E90" s="104"/>
      <c r="F90" s="23"/>
    </row>
    <row r="91" spans="1:6" ht="20.100000000000001" customHeight="1" x14ac:dyDescent="0.3">
      <c r="A91" s="148" t="s">
        <v>246</v>
      </c>
      <c r="B91" s="144"/>
      <c r="C91" s="145"/>
      <c r="D91" s="104"/>
      <c r="E91" s="104"/>
      <c r="F91" s="23"/>
    </row>
    <row r="92" spans="1:6" s="22" customFormat="1" ht="72" x14ac:dyDescent="0.3">
      <c r="A92" s="10">
        <v>43</v>
      </c>
      <c r="B92" s="13" t="s">
        <v>247</v>
      </c>
      <c r="C92" s="13" t="s">
        <v>221</v>
      </c>
      <c r="D92" s="105" t="s">
        <v>125</v>
      </c>
      <c r="E92" s="38"/>
      <c r="F92" s="21"/>
    </row>
    <row r="93" spans="1:6" s="22" customFormat="1" ht="57.6" x14ac:dyDescent="0.3">
      <c r="A93" s="10">
        <v>44</v>
      </c>
      <c r="B93" s="13" t="s">
        <v>248</v>
      </c>
      <c r="C93" s="13" t="s">
        <v>221</v>
      </c>
      <c r="D93" s="105" t="s">
        <v>125</v>
      </c>
      <c r="E93" s="38"/>
      <c r="F93" s="21"/>
    </row>
    <row r="94" spans="1:6" s="22" customFormat="1" ht="72" x14ac:dyDescent="0.3">
      <c r="A94" s="10" t="s">
        <v>249</v>
      </c>
      <c r="B94" s="13" t="s">
        <v>250</v>
      </c>
      <c r="C94" s="30"/>
      <c r="D94" s="105" t="s">
        <v>125</v>
      </c>
      <c r="E94" s="38"/>
      <c r="F94" s="21"/>
    </row>
    <row r="95" spans="1:6" s="22" customFormat="1" ht="28.8" x14ac:dyDescent="0.3">
      <c r="A95" s="10" t="s">
        <v>251</v>
      </c>
      <c r="B95" s="13" t="s">
        <v>252</v>
      </c>
      <c r="C95" s="13" t="s">
        <v>253</v>
      </c>
      <c r="D95" s="105" t="s">
        <v>125</v>
      </c>
      <c r="E95" s="38"/>
      <c r="F95" s="21"/>
    </row>
    <row r="96" spans="1:6" s="22" customFormat="1" ht="72" x14ac:dyDescent="0.3">
      <c r="A96" s="10" t="s">
        <v>254</v>
      </c>
      <c r="B96" s="13" t="s">
        <v>255</v>
      </c>
      <c r="C96" s="13"/>
      <c r="D96" s="105" t="s">
        <v>125</v>
      </c>
      <c r="E96" s="38"/>
      <c r="F96" s="21"/>
    </row>
    <row r="97" spans="1:6" s="22" customFormat="1" ht="43.2" x14ac:dyDescent="0.3">
      <c r="A97" s="10" t="s">
        <v>256</v>
      </c>
      <c r="B97" s="13" t="s">
        <v>257</v>
      </c>
      <c r="C97" s="13" t="s">
        <v>258</v>
      </c>
      <c r="D97" s="105" t="s">
        <v>125</v>
      </c>
      <c r="E97" s="38"/>
      <c r="F97" s="21"/>
    </row>
    <row r="98" spans="1:6" s="22" customFormat="1" ht="129.6" x14ac:dyDescent="0.3">
      <c r="A98" s="19" t="s">
        <v>259</v>
      </c>
      <c r="B98" s="13" t="s">
        <v>260</v>
      </c>
      <c r="C98" s="13" t="s">
        <v>221</v>
      </c>
      <c r="D98" s="105" t="s">
        <v>125</v>
      </c>
      <c r="E98" s="38"/>
      <c r="F98" s="21"/>
    </row>
    <row r="99" spans="1:6" s="22" customFormat="1" ht="28.8" x14ac:dyDescent="0.3">
      <c r="A99" s="19" t="s">
        <v>261</v>
      </c>
      <c r="B99" s="13" t="s">
        <v>262</v>
      </c>
      <c r="C99" s="13" t="s">
        <v>263</v>
      </c>
      <c r="D99" s="105" t="s">
        <v>125</v>
      </c>
      <c r="E99" s="38"/>
      <c r="F99" s="21"/>
    </row>
    <row r="100" spans="1:6" s="22" customFormat="1" ht="57.6" x14ac:dyDescent="0.3">
      <c r="A100" s="10" t="s">
        <v>264</v>
      </c>
      <c r="B100" s="13" t="s">
        <v>265</v>
      </c>
      <c r="C100" s="13" t="s">
        <v>221</v>
      </c>
      <c r="D100" s="105" t="s">
        <v>125</v>
      </c>
      <c r="E100" s="38"/>
      <c r="F100" s="21"/>
    </row>
    <row r="101" spans="1:6" s="22" customFormat="1" ht="28.8" x14ac:dyDescent="0.3">
      <c r="A101" s="10" t="s">
        <v>266</v>
      </c>
      <c r="B101" s="13" t="s">
        <v>267</v>
      </c>
      <c r="C101" s="13" t="s">
        <v>268</v>
      </c>
      <c r="D101" s="105" t="s">
        <v>125</v>
      </c>
      <c r="E101" s="38"/>
      <c r="F101" s="21"/>
    </row>
    <row r="102" spans="1:6" x14ac:dyDescent="0.3">
      <c r="A102" s="146" t="s">
        <v>269</v>
      </c>
      <c r="B102" s="144"/>
      <c r="C102" s="145"/>
      <c r="D102" s="104"/>
      <c r="E102" s="104"/>
      <c r="F102" s="23"/>
    </row>
    <row r="103" spans="1:6" s="22" customFormat="1" ht="43.2" x14ac:dyDescent="0.3">
      <c r="A103" s="12" t="s">
        <v>270</v>
      </c>
      <c r="B103" s="13" t="s">
        <v>271</v>
      </c>
      <c r="C103" s="13" t="s">
        <v>272</v>
      </c>
      <c r="D103" s="105" t="s">
        <v>125</v>
      </c>
      <c r="E103" s="38"/>
      <c r="F103" s="21"/>
    </row>
    <row r="104" spans="1:6" s="22" customFormat="1" ht="28.8" x14ac:dyDescent="0.3">
      <c r="A104" s="12" t="s">
        <v>273</v>
      </c>
      <c r="B104" s="13" t="s">
        <v>274</v>
      </c>
      <c r="C104" s="13" t="s">
        <v>275</v>
      </c>
      <c r="D104" s="105" t="s">
        <v>125</v>
      </c>
      <c r="E104" s="38"/>
      <c r="F104" s="21"/>
    </row>
    <row r="105" spans="1:6" s="22" customFormat="1" ht="43.2" x14ac:dyDescent="0.3">
      <c r="A105" s="12">
        <v>50</v>
      </c>
      <c r="B105" s="13" t="s">
        <v>276</v>
      </c>
      <c r="C105" s="13" t="s">
        <v>193</v>
      </c>
      <c r="D105" s="105" t="s">
        <v>125</v>
      </c>
      <c r="E105" s="38"/>
      <c r="F105" s="21"/>
    </row>
    <row r="106" spans="1:6" x14ac:dyDescent="0.3">
      <c r="A106" s="147" t="s">
        <v>277</v>
      </c>
      <c r="B106" s="144"/>
      <c r="C106" s="145"/>
      <c r="D106" s="104"/>
      <c r="E106" s="104"/>
      <c r="F106" s="23"/>
    </row>
    <row r="107" spans="1:6" ht="201.6" x14ac:dyDescent="0.3">
      <c r="A107" s="1">
        <v>51</v>
      </c>
      <c r="B107" s="23" t="s">
        <v>278</v>
      </c>
      <c r="C107" s="23"/>
      <c r="D107" s="104" t="s">
        <v>68</v>
      </c>
      <c r="E107" s="104"/>
      <c r="F107" s="23" t="s">
        <v>279</v>
      </c>
    </row>
    <row r="108" spans="1:6" s="22" customFormat="1" x14ac:dyDescent="0.3">
      <c r="A108" s="10"/>
      <c r="B108" s="21" t="s">
        <v>280</v>
      </c>
      <c r="C108" s="21"/>
      <c r="D108" s="38"/>
      <c r="E108" s="38"/>
      <c r="F108" s="21"/>
    </row>
    <row r="109" spans="1:6" s="22" customFormat="1" x14ac:dyDescent="0.3">
      <c r="A109" s="10"/>
      <c r="B109" s="21" t="s">
        <v>281</v>
      </c>
      <c r="C109" s="21"/>
      <c r="D109" s="38"/>
      <c r="E109" s="38"/>
      <c r="F109" s="21"/>
    </row>
    <row r="110" spans="1:6" s="22" customFormat="1" x14ac:dyDescent="0.3">
      <c r="A110" s="10"/>
      <c r="B110" s="21" t="s">
        <v>282</v>
      </c>
      <c r="C110" s="21"/>
      <c r="D110" s="38"/>
      <c r="E110" s="38"/>
      <c r="F110" s="21"/>
    </row>
    <row r="111" spans="1:6" s="22" customFormat="1" x14ac:dyDescent="0.3">
      <c r="A111" s="10"/>
      <c r="B111" s="21" t="s">
        <v>283</v>
      </c>
      <c r="C111" s="21"/>
      <c r="D111" s="38"/>
      <c r="E111" s="38"/>
      <c r="F111" s="21"/>
    </row>
    <row r="112" spans="1:6" s="22" customFormat="1" x14ac:dyDescent="0.3">
      <c r="A112" s="10"/>
      <c r="B112" s="21" t="s">
        <v>284</v>
      </c>
      <c r="C112" s="21"/>
      <c r="D112" s="38"/>
      <c r="E112" s="38"/>
      <c r="F112" s="21"/>
    </row>
    <row r="113" spans="2:6" x14ac:dyDescent="0.3">
      <c r="D113" s="104"/>
      <c r="E113" s="104"/>
      <c r="F113" s="23"/>
    </row>
    <row r="116" spans="2:6" x14ac:dyDescent="0.3">
      <c r="B116"/>
    </row>
  </sheetData>
  <mergeCells count="21">
    <mergeCell ref="A1:C1"/>
    <mergeCell ref="A3:C3"/>
    <mergeCell ref="A15:C15"/>
    <mergeCell ref="A16:C16"/>
    <mergeCell ref="D3:F3"/>
    <mergeCell ref="A12:C12"/>
    <mergeCell ref="A28:C28"/>
    <mergeCell ref="A35:C35"/>
    <mergeCell ref="A39:C39"/>
    <mergeCell ref="A45:C45"/>
    <mergeCell ref="A22:C22"/>
    <mergeCell ref="A26:C26"/>
    <mergeCell ref="A27:C27"/>
    <mergeCell ref="A59:C59"/>
    <mergeCell ref="A102:C102"/>
    <mergeCell ref="A106:C106"/>
    <mergeCell ref="A73:C73"/>
    <mergeCell ref="A76:C76"/>
    <mergeCell ref="A80:C80"/>
    <mergeCell ref="A90:C90"/>
    <mergeCell ref="A91:C9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2AFFD-7A69-413F-87E1-AC352CEF73E8}">
  <dimension ref="A1:I13"/>
  <sheetViews>
    <sheetView topLeftCell="A8" workbookViewId="0"/>
  </sheetViews>
  <sheetFormatPr defaultColWidth="8.5546875" defaultRowHeight="14.4" x14ac:dyDescent="0.3"/>
  <cols>
    <col min="1" max="1" width="30.44140625" customWidth="1"/>
    <col min="2" max="2" width="122.5546875" customWidth="1"/>
    <col min="3" max="3" width="17.5546875" customWidth="1"/>
  </cols>
  <sheetData>
    <row r="1" spans="1:9" x14ac:dyDescent="0.3">
      <c r="A1" s="88" t="s">
        <v>285</v>
      </c>
      <c r="B1" s="88"/>
      <c r="C1" s="88"/>
      <c r="D1" s="88"/>
      <c r="E1" s="88"/>
      <c r="F1" s="89"/>
    </row>
    <row r="2" spans="1:9" ht="20.399999999999999" x14ac:dyDescent="0.35">
      <c r="A2" s="158" t="s">
        <v>286</v>
      </c>
      <c r="B2" s="158"/>
      <c r="C2" s="159"/>
      <c r="D2" s="159"/>
      <c r="E2" s="88"/>
      <c r="F2" s="88"/>
    </row>
    <row r="3" spans="1:9" x14ac:dyDescent="0.3">
      <c r="A3" s="90" t="s">
        <v>287</v>
      </c>
      <c r="B3" s="160" t="s">
        <v>288</v>
      </c>
      <c r="C3" s="161"/>
      <c r="D3" s="161"/>
      <c r="E3" s="161"/>
      <c r="F3" s="161"/>
      <c r="G3" s="161"/>
      <c r="H3" s="161"/>
      <c r="I3" s="162"/>
    </row>
    <row r="4" spans="1:9" ht="15" customHeight="1" x14ac:dyDescent="0.3">
      <c r="A4" s="163" t="s">
        <v>289</v>
      </c>
      <c r="B4" s="164" t="s">
        <v>290</v>
      </c>
      <c r="C4" s="164"/>
      <c r="D4" s="164"/>
      <c r="E4" s="164"/>
      <c r="F4" s="164"/>
      <c r="G4" s="164"/>
      <c r="H4" s="164"/>
      <c r="I4" s="164"/>
    </row>
    <row r="5" spans="1:9" ht="51.75" customHeight="1" x14ac:dyDescent="0.3">
      <c r="A5" s="163"/>
      <c r="B5" s="164"/>
      <c r="C5" s="164"/>
      <c r="D5" s="164"/>
      <c r="E5" s="164"/>
      <c r="F5" s="164"/>
      <c r="G5" s="164"/>
      <c r="H5" s="164"/>
      <c r="I5" s="164"/>
    </row>
    <row r="6" spans="1:9" x14ac:dyDescent="0.3">
      <c r="A6" s="165" t="s">
        <v>291</v>
      </c>
      <c r="B6" s="164" t="s">
        <v>292</v>
      </c>
      <c r="C6" s="164"/>
      <c r="D6" s="164"/>
      <c r="E6" s="164"/>
      <c r="F6" s="164"/>
      <c r="G6" s="164"/>
      <c r="H6" s="164"/>
      <c r="I6" s="164"/>
    </row>
    <row r="7" spans="1:9" ht="141.6" customHeight="1" x14ac:dyDescent="0.3">
      <c r="A7" s="165"/>
      <c r="B7" s="164"/>
      <c r="C7" s="164"/>
      <c r="D7" s="164"/>
      <c r="E7" s="164"/>
      <c r="F7" s="164"/>
      <c r="G7" s="164"/>
      <c r="H7" s="164"/>
      <c r="I7" s="164"/>
    </row>
    <row r="8" spans="1:9" ht="86.25" customHeight="1" x14ac:dyDescent="0.3">
      <c r="A8" s="91" t="s">
        <v>293</v>
      </c>
      <c r="B8" s="164" t="s">
        <v>294</v>
      </c>
      <c r="C8" s="164"/>
      <c r="D8" s="164"/>
      <c r="E8" s="164"/>
      <c r="F8" s="164"/>
      <c r="G8" s="164"/>
      <c r="H8" s="164"/>
      <c r="I8" s="164"/>
    </row>
    <row r="9" spans="1:9" ht="15" customHeight="1" x14ac:dyDescent="0.3">
      <c r="A9" s="166" t="s">
        <v>295</v>
      </c>
      <c r="B9" s="164" t="s">
        <v>296</v>
      </c>
      <c r="C9" s="164"/>
      <c r="D9" s="164"/>
      <c r="E9" s="164"/>
      <c r="F9" s="164"/>
      <c r="G9" s="164"/>
      <c r="H9" s="164"/>
      <c r="I9" s="164"/>
    </row>
    <row r="10" spans="1:9" ht="80.25" customHeight="1" x14ac:dyDescent="0.3">
      <c r="A10" s="166"/>
      <c r="B10" s="164"/>
      <c r="C10" s="164"/>
      <c r="D10" s="164"/>
      <c r="E10" s="164"/>
      <c r="F10" s="164"/>
      <c r="G10" s="164"/>
      <c r="H10" s="164"/>
      <c r="I10" s="164"/>
    </row>
    <row r="11" spans="1:9" x14ac:dyDescent="0.3">
      <c r="A11" s="166" t="s">
        <v>297</v>
      </c>
      <c r="B11" s="164" t="s">
        <v>298</v>
      </c>
      <c r="C11" s="164"/>
      <c r="D11" s="164"/>
      <c r="E11" s="164"/>
      <c r="F11" s="164"/>
      <c r="G11" s="164"/>
      <c r="H11" s="164"/>
      <c r="I11" s="164"/>
    </row>
    <row r="12" spans="1:9" ht="75" customHeight="1" x14ac:dyDescent="0.3">
      <c r="A12" s="166"/>
      <c r="B12" s="164"/>
      <c r="C12" s="164"/>
      <c r="D12" s="164"/>
      <c r="E12" s="164"/>
      <c r="F12" s="164"/>
      <c r="G12" s="164"/>
      <c r="H12" s="164"/>
      <c r="I12" s="164"/>
    </row>
    <row r="13" spans="1:9" ht="87" customHeight="1" x14ac:dyDescent="0.3">
      <c r="A13" s="92" t="s">
        <v>299</v>
      </c>
      <c r="B13" s="155" t="s">
        <v>300</v>
      </c>
      <c r="C13" s="156"/>
      <c r="D13" s="156"/>
      <c r="E13" s="156"/>
      <c r="F13" s="156"/>
      <c r="G13" s="156"/>
      <c r="H13" s="156"/>
      <c r="I13" s="157"/>
    </row>
  </sheetData>
  <mergeCells count="12">
    <mergeCell ref="B13:I13"/>
    <mergeCell ref="A2:D2"/>
    <mergeCell ref="B3:I3"/>
    <mergeCell ref="A4:A5"/>
    <mergeCell ref="B4:I5"/>
    <mergeCell ref="A6:A7"/>
    <mergeCell ref="B6:I7"/>
    <mergeCell ref="B8:I8"/>
    <mergeCell ref="A9:A10"/>
    <mergeCell ref="B9:I10"/>
    <mergeCell ref="A11:A12"/>
    <mergeCell ref="B11:I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879D-1B59-430C-A29C-5FAA12023A89}">
  <dimension ref="A1:N38"/>
  <sheetViews>
    <sheetView tabSelected="1" topLeftCell="A15" zoomScale="90" zoomScaleNormal="90" workbookViewId="0">
      <selection activeCell="A28" sqref="A28"/>
    </sheetView>
  </sheetViews>
  <sheetFormatPr defaultColWidth="8.5546875" defaultRowHeight="13.2" x14ac:dyDescent="0.25"/>
  <cols>
    <col min="1" max="1" width="62.6640625" style="49" customWidth="1"/>
    <col min="2" max="2" width="23.5546875" style="51" customWidth="1"/>
    <col min="3" max="3" width="8.5546875" style="49"/>
    <col min="4" max="4" width="13.44140625" style="51" customWidth="1"/>
    <col min="5" max="5" width="8.5546875" style="49"/>
    <col min="6" max="6" width="12.6640625" style="49" customWidth="1"/>
    <col min="7" max="7" width="12.44140625" style="49" customWidth="1"/>
    <col min="8" max="8" width="8.5546875" style="49"/>
    <col min="9" max="9" width="12.33203125" style="49" customWidth="1"/>
    <col min="10" max="10" width="12.44140625" style="49" customWidth="1"/>
    <col min="11" max="11" width="8.5546875" style="49"/>
    <col min="12" max="12" width="12.6640625" style="49" customWidth="1"/>
    <col min="13" max="13" width="54.33203125" style="49" customWidth="1"/>
    <col min="14" max="14" width="0" style="49" hidden="1" customWidth="1"/>
    <col min="15" max="256" width="8.5546875" style="49"/>
    <col min="257" max="257" width="26.5546875" style="49" customWidth="1"/>
    <col min="258" max="258" width="12" style="49" customWidth="1"/>
    <col min="259" max="259" width="8.5546875" style="49"/>
    <col min="260" max="260" width="13.44140625" style="49" customWidth="1"/>
    <col min="261" max="261" width="8.5546875" style="49"/>
    <col min="262" max="262" width="10.5546875" style="49" customWidth="1"/>
    <col min="263" max="263" width="12.44140625" style="49" customWidth="1"/>
    <col min="264" max="264" width="8.5546875" style="49"/>
    <col min="265" max="265" width="10.5546875" style="49" customWidth="1"/>
    <col min="266" max="266" width="12.44140625" style="49" customWidth="1"/>
    <col min="267" max="267" width="8.5546875" style="49"/>
    <col min="268" max="268" width="10.5546875" style="49" customWidth="1"/>
    <col min="269" max="269" width="8.5546875" style="49"/>
    <col min="270" max="270" width="0" style="49" hidden="1" customWidth="1"/>
    <col min="271" max="512" width="8.5546875" style="49"/>
    <col min="513" max="513" width="26.5546875" style="49" customWidth="1"/>
    <col min="514" max="514" width="12" style="49" customWidth="1"/>
    <col min="515" max="515" width="8.5546875" style="49"/>
    <col min="516" max="516" width="13.44140625" style="49" customWidth="1"/>
    <col min="517" max="517" width="8.5546875" style="49"/>
    <col min="518" max="518" width="10.5546875" style="49" customWidth="1"/>
    <col min="519" max="519" width="12.44140625" style="49" customWidth="1"/>
    <col min="520" max="520" width="8.5546875" style="49"/>
    <col min="521" max="521" width="10.5546875" style="49" customWidth="1"/>
    <col min="522" max="522" width="12.44140625" style="49" customWidth="1"/>
    <col min="523" max="523" width="8.5546875" style="49"/>
    <col min="524" max="524" width="10.5546875" style="49" customWidth="1"/>
    <col min="525" max="525" width="8.5546875" style="49"/>
    <col min="526" max="526" width="0" style="49" hidden="1" customWidth="1"/>
    <col min="527" max="768" width="8.5546875" style="49"/>
    <col min="769" max="769" width="26.5546875" style="49" customWidth="1"/>
    <col min="770" max="770" width="12" style="49" customWidth="1"/>
    <col min="771" max="771" width="8.5546875" style="49"/>
    <col min="772" max="772" width="13.44140625" style="49" customWidth="1"/>
    <col min="773" max="773" width="8.5546875" style="49"/>
    <col min="774" max="774" width="10.5546875" style="49" customWidth="1"/>
    <col min="775" max="775" width="12.44140625" style="49" customWidth="1"/>
    <col min="776" max="776" width="8.5546875" style="49"/>
    <col min="777" max="777" width="10.5546875" style="49" customWidth="1"/>
    <col min="778" max="778" width="12.44140625" style="49" customWidth="1"/>
    <col min="779" max="779" width="8.5546875" style="49"/>
    <col min="780" max="780" width="10.5546875" style="49" customWidth="1"/>
    <col min="781" max="781" width="8.5546875" style="49"/>
    <col min="782" max="782" width="0" style="49" hidden="1" customWidth="1"/>
    <col min="783" max="1024" width="8.5546875" style="49"/>
    <col min="1025" max="1025" width="26.5546875" style="49" customWidth="1"/>
    <col min="1026" max="1026" width="12" style="49" customWidth="1"/>
    <col min="1027" max="1027" width="8.5546875" style="49"/>
    <col min="1028" max="1028" width="13.44140625" style="49" customWidth="1"/>
    <col min="1029" max="1029" width="8.5546875" style="49"/>
    <col min="1030" max="1030" width="10.5546875" style="49" customWidth="1"/>
    <col min="1031" max="1031" width="12.44140625" style="49" customWidth="1"/>
    <col min="1032" max="1032" width="8.5546875" style="49"/>
    <col min="1033" max="1033" width="10.5546875" style="49" customWidth="1"/>
    <col min="1034" max="1034" width="12.44140625" style="49" customWidth="1"/>
    <col min="1035" max="1035" width="8.5546875" style="49"/>
    <col min="1036" max="1036" width="10.5546875" style="49" customWidth="1"/>
    <col min="1037" max="1037" width="8.5546875" style="49"/>
    <col min="1038" max="1038" width="0" style="49" hidden="1" customWidth="1"/>
    <col min="1039" max="1280" width="8.5546875" style="49"/>
    <col min="1281" max="1281" width="26.5546875" style="49" customWidth="1"/>
    <col min="1282" max="1282" width="12" style="49" customWidth="1"/>
    <col min="1283" max="1283" width="8.5546875" style="49"/>
    <col min="1284" max="1284" width="13.44140625" style="49" customWidth="1"/>
    <col min="1285" max="1285" width="8.5546875" style="49"/>
    <col min="1286" max="1286" width="10.5546875" style="49" customWidth="1"/>
    <col min="1287" max="1287" width="12.44140625" style="49" customWidth="1"/>
    <col min="1288" max="1288" width="8.5546875" style="49"/>
    <col min="1289" max="1289" width="10.5546875" style="49" customWidth="1"/>
    <col min="1290" max="1290" width="12.44140625" style="49" customWidth="1"/>
    <col min="1291" max="1291" width="8.5546875" style="49"/>
    <col min="1292" max="1292" width="10.5546875" style="49" customWidth="1"/>
    <col min="1293" max="1293" width="8.5546875" style="49"/>
    <col min="1294" max="1294" width="0" style="49" hidden="1" customWidth="1"/>
    <col min="1295" max="1536" width="8.5546875" style="49"/>
    <col min="1537" max="1537" width="26.5546875" style="49" customWidth="1"/>
    <col min="1538" max="1538" width="12" style="49" customWidth="1"/>
    <col min="1539" max="1539" width="8.5546875" style="49"/>
    <col min="1540" max="1540" width="13.44140625" style="49" customWidth="1"/>
    <col min="1541" max="1541" width="8.5546875" style="49"/>
    <col min="1542" max="1542" width="10.5546875" style="49" customWidth="1"/>
    <col min="1543" max="1543" width="12.44140625" style="49" customWidth="1"/>
    <col min="1544" max="1544" width="8.5546875" style="49"/>
    <col min="1545" max="1545" width="10.5546875" style="49" customWidth="1"/>
    <col min="1546" max="1546" width="12.44140625" style="49" customWidth="1"/>
    <col min="1547" max="1547" width="8.5546875" style="49"/>
    <col min="1548" max="1548" width="10.5546875" style="49" customWidth="1"/>
    <col min="1549" max="1549" width="8.5546875" style="49"/>
    <col min="1550" max="1550" width="0" style="49" hidden="1" customWidth="1"/>
    <col min="1551" max="1792" width="8.5546875" style="49"/>
    <col min="1793" max="1793" width="26.5546875" style="49" customWidth="1"/>
    <col min="1794" max="1794" width="12" style="49" customWidth="1"/>
    <col min="1795" max="1795" width="8.5546875" style="49"/>
    <col min="1796" max="1796" width="13.44140625" style="49" customWidth="1"/>
    <col min="1797" max="1797" width="8.5546875" style="49"/>
    <col min="1798" max="1798" width="10.5546875" style="49" customWidth="1"/>
    <col min="1799" max="1799" width="12.44140625" style="49" customWidth="1"/>
    <col min="1800" max="1800" width="8.5546875" style="49"/>
    <col min="1801" max="1801" width="10.5546875" style="49" customWidth="1"/>
    <col min="1802" max="1802" width="12.44140625" style="49" customWidth="1"/>
    <col min="1803" max="1803" width="8.5546875" style="49"/>
    <col min="1804" max="1804" width="10.5546875" style="49" customWidth="1"/>
    <col min="1805" max="1805" width="8.5546875" style="49"/>
    <col min="1806" max="1806" width="0" style="49" hidden="1" customWidth="1"/>
    <col min="1807" max="2048" width="8.5546875" style="49"/>
    <col min="2049" max="2049" width="26.5546875" style="49" customWidth="1"/>
    <col min="2050" max="2050" width="12" style="49" customWidth="1"/>
    <col min="2051" max="2051" width="8.5546875" style="49"/>
    <col min="2052" max="2052" width="13.44140625" style="49" customWidth="1"/>
    <col min="2053" max="2053" width="8.5546875" style="49"/>
    <col min="2054" max="2054" width="10.5546875" style="49" customWidth="1"/>
    <col min="2055" max="2055" width="12.44140625" style="49" customWidth="1"/>
    <col min="2056" max="2056" width="8.5546875" style="49"/>
    <col min="2057" max="2057" width="10.5546875" style="49" customWidth="1"/>
    <col min="2058" max="2058" width="12.44140625" style="49" customWidth="1"/>
    <col min="2059" max="2059" width="8.5546875" style="49"/>
    <col min="2060" max="2060" width="10.5546875" style="49" customWidth="1"/>
    <col min="2061" max="2061" width="8.5546875" style="49"/>
    <col min="2062" max="2062" width="0" style="49" hidden="1" customWidth="1"/>
    <col min="2063" max="2304" width="8.5546875" style="49"/>
    <col min="2305" max="2305" width="26.5546875" style="49" customWidth="1"/>
    <col min="2306" max="2306" width="12" style="49" customWidth="1"/>
    <col min="2307" max="2307" width="8.5546875" style="49"/>
    <col min="2308" max="2308" width="13.44140625" style="49" customWidth="1"/>
    <col min="2309" max="2309" width="8.5546875" style="49"/>
    <col min="2310" max="2310" width="10.5546875" style="49" customWidth="1"/>
    <col min="2311" max="2311" width="12.44140625" style="49" customWidth="1"/>
    <col min="2312" max="2312" width="8.5546875" style="49"/>
    <col min="2313" max="2313" width="10.5546875" style="49" customWidth="1"/>
    <col min="2314" max="2314" width="12.44140625" style="49" customWidth="1"/>
    <col min="2315" max="2315" width="8.5546875" style="49"/>
    <col min="2316" max="2316" width="10.5546875" style="49" customWidth="1"/>
    <col min="2317" max="2317" width="8.5546875" style="49"/>
    <col min="2318" max="2318" width="0" style="49" hidden="1" customWidth="1"/>
    <col min="2319" max="2560" width="8.5546875" style="49"/>
    <col min="2561" max="2561" width="26.5546875" style="49" customWidth="1"/>
    <col min="2562" max="2562" width="12" style="49" customWidth="1"/>
    <col min="2563" max="2563" width="8.5546875" style="49"/>
    <col min="2564" max="2564" width="13.44140625" style="49" customWidth="1"/>
    <col min="2565" max="2565" width="8.5546875" style="49"/>
    <col min="2566" max="2566" width="10.5546875" style="49" customWidth="1"/>
    <col min="2567" max="2567" width="12.44140625" style="49" customWidth="1"/>
    <col min="2568" max="2568" width="8.5546875" style="49"/>
    <col min="2569" max="2569" width="10.5546875" style="49" customWidth="1"/>
    <col min="2570" max="2570" width="12.44140625" style="49" customWidth="1"/>
    <col min="2571" max="2571" width="8.5546875" style="49"/>
    <col min="2572" max="2572" width="10.5546875" style="49" customWidth="1"/>
    <col min="2573" max="2573" width="8.5546875" style="49"/>
    <col min="2574" max="2574" width="0" style="49" hidden="1" customWidth="1"/>
    <col min="2575" max="2816" width="8.5546875" style="49"/>
    <col min="2817" max="2817" width="26.5546875" style="49" customWidth="1"/>
    <col min="2818" max="2818" width="12" style="49" customWidth="1"/>
    <col min="2819" max="2819" width="8.5546875" style="49"/>
    <col min="2820" max="2820" width="13.44140625" style="49" customWidth="1"/>
    <col min="2821" max="2821" width="8.5546875" style="49"/>
    <col min="2822" max="2822" width="10.5546875" style="49" customWidth="1"/>
    <col min="2823" max="2823" width="12.44140625" style="49" customWidth="1"/>
    <col min="2824" max="2824" width="8.5546875" style="49"/>
    <col min="2825" max="2825" width="10.5546875" style="49" customWidth="1"/>
    <col min="2826" max="2826" width="12.44140625" style="49" customWidth="1"/>
    <col min="2827" max="2827" width="8.5546875" style="49"/>
    <col min="2828" max="2828" width="10.5546875" style="49" customWidth="1"/>
    <col min="2829" max="2829" width="8.5546875" style="49"/>
    <col min="2830" max="2830" width="0" style="49" hidden="1" customWidth="1"/>
    <col min="2831" max="3072" width="8.5546875" style="49"/>
    <col min="3073" max="3073" width="26.5546875" style="49" customWidth="1"/>
    <col min="3074" max="3074" width="12" style="49" customWidth="1"/>
    <col min="3075" max="3075" width="8.5546875" style="49"/>
    <col min="3076" max="3076" width="13.44140625" style="49" customWidth="1"/>
    <col min="3077" max="3077" width="8.5546875" style="49"/>
    <col min="3078" max="3078" width="10.5546875" style="49" customWidth="1"/>
    <col min="3079" max="3079" width="12.44140625" style="49" customWidth="1"/>
    <col min="3080" max="3080" width="8.5546875" style="49"/>
    <col min="3081" max="3081" width="10.5546875" style="49" customWidth="1"/>
    <col min="3082" max="3082" width="12.44140625" style="49" customWidth="1"/>
    <col min="3083" max="3083" width="8.5546875" style="49"/>
    <col min="3084" max="3084" width="10.5546875" style="49" customWidth="1"/>
    <col min="3085" max="3085" width="8.5546875" style="49"/>
    <col min="3086" max="3086" width="0" style="49" hidden="1" customWidth="1"/>
    <col min="3087" max="3328" width="8.5546875" style="49"/>
    <col min="3329" max="3329" width="26.5546875" style="49" customWidth="1"/>
    <col min="3330" max="3330" width="12" style="49" customWidth="1"/>
    <col min="3331" max="3331" width="8.5546875" style="49"/>
    <col min="3332" max="3332" width="13.44140625" style="49" customWidth="1"/>
    <col min="3333" max="3333" width="8.5546875" style="49"/>
    <col min="3334" max="3334" width="10.5546875" style="49" customWidth="1"/>
    <col min="3335" max="3335" width="12.44140625" style="49" customWidth="1"/>
    <col min="3336" max="3336" width="8.5546875" style="49"/>
    <col min="3337" max="3337" width="10.5546875" style="49" customWidth="1"/>
    <col min="3338" max="3338" width="12.44140625" style="49" customWidth="1"/>
    <col min="3339" max="3339" width="8.5546875" style="49"/>
    <col min="3340" max="3340" width="10.5546875" style="49" customWidth="1"/>
    <col min="3341" max="3341" width="8.5546875" style="49"/>
    <col min="3342" max="3342" width="0" style="49" hidden="1" customWidth="1"/>
    <col min="3343" max="3584" width="8.5546875" style="49"/>
    <col min="3585" max="3585" width="26.5546875" style="49" customWidth="1"/>
    <col min="3586" max="3586" width="12" style="49" customWidth="1"/>
    <col min="3587" max="3587" width="8.5546875" style="49"/>
    <col min="3588" max="3588" width="13.44140625" style="49" customWidth="1"/>
    <col min="3589" max="3589" width="8.5546875" style="49"/>
    <col min="3590" max="3590" width="10.5546875" style="49" customWidth="1"/>
    <col min="3591" max="3591" width="12.44140625" style="49" customWidth="1"/>
    <col min="3592" max="3592" width="8.5546875" style="49"/>
    <col min="3593" max="3593" width="10.5546875" style="49" customWidth="1"/>
    <col min="3594" max="3594" width="12.44140625" style="49" customWidth="1"/>
    <col min="3595" max="3595" width="8.5546875" style="49"/>
    <col min="3596" max="3596" width="10.5546875" style="49" customWidth="1"/>
    <col min="3597" max="3597" width="8.5546875" style="49"/>
    <col min="3598" max="3598" width="0" style="49" hidden="1" customWidth="1"/>
    <col min="3599" max="3840" width="8.5546875" style="49"/>
    <col min="3841" max="3841" width="26.5546875" style="49" customWidth="1"/>
    <col min="3842" max="3842" width="12" style="49" customWidth="1"/>
    <col min="3843" max="3843" width="8.5546875" style="49"/>
    <col min="3844" max="3844" width="13.44140625" style="49" customWidth="1"/>
    <col min="3845" max="3845" width="8.5546875" style="49"/>
    <col min="3846" max="3846" width="10.5546875" style="49" customWidth="1"/>
    <col min="3847" max="3847" width="12.44140625" style="49" customWidth="1"/>
    <col min="3848" max="3848" width="8.5546875" style="49"/>
    <col min="3849" max="3849" width="10.5546875" style="49" customWidth="1"/>
    <col min="3850" max="3850" width="12.44140625" style="49" customWidth="1"/>
    <col min="3851" max="3851" width="8.5546875" style="49"/>
    <col min="3852" max="3852" width="10.5546875" style="49" customWidth="1"/>
    <col min="3853" max="3853" width="8.5546875" style="49"/>
    <col min="3854" max="3854" width="0" style="49" hidden="1" customWidth="1"/>
    <col min="3855" max="4096" width="8.5546875" style="49"/>
    <col min="4097" max="4097" width="26.5546875" style="49" customWidth="1"/>
    <col min="4098" max="4098" width="12" style="49" customWidth="1"/>
    <col min="4099" max="4099" width="8.5546875" style="49"/>
    <col min="4100" max="4100" width="13.44140625" style="49" customWidth="1"/>
    <col min="4101" max="4101" width="8.5546875" style="49"/>
    <col min="4102" max="4102" width="10.5546875" style="49" customWidth="1"/>
    <col min="4103" max="4103" width="12.44140625" style="49" customWidth="1"/>
    <col min="4104" max="4104" width="8.5546875" style="49"/>
    <col min="4105" max="4105" width="10.5546875" style="49" customWidth="1"/>
    <col min="4106" max="4106" width="12.44140625" style="49" customWidth="1"/>
    <col min="4107" max="4107" width="8.5546875" style="49"/>
    <col min="4108" max="4108" width="10.5546875" style="49" customWidth="1"/>
    <col min="4109" max="4109" width="8.5546875" style="49"/>
    <col min="4110" max="4110" width="0" style="49" hidden="1" customWidth="1"/>
    <col min="4111" max="4352" width="8.5546875" style="49"/>
    <col min="4353" max="4353" width="26.5546875" style="49" customWidth="1"/>
    <col min="4354" max="4354" width="12" style="49" customWidth="1"/>
    <col min="4355" max="4355" width="8.5546875" style="49"/>
    <col min="4356" max="4356" width="13.44140625" style="49" customWidth="1"/>
    <col min="4357" max="4357" width="8.5546875" style="49"/>
    <col min="4358" max="4358" width="10.5546875" style="49" customWidth="1"/>
    <col min="4359" max="4359" width="12.44140625" style="49" customWidth="1"/>
    <col min="4360" max="4360" width="8.5546875" style="49"/>
    <col min="4361" max="4361" width="10.5546875" style="49" customWidth="1"/>
    <col min="4362" max="4362" width="12.44140625" style="49" customWidth="1"/>
    <col min="4363" max="4363" width="8.5546875" style="49"/>
    <col min="4364" max="4364" width="10.5546875" style="49" customWidth="1"/>
    <col min="4365" max="4365" width="8.5546875" style="49"/>
    <col min="4366" max="4366" width="0" style="49" hidden="1" customWidth="1"/>
    <col min="4367" max="4608" width="8.5546875" style="49"/>
    <col min="4609" max="4609" width="26.5546875" style="49" customWidth="1"/>
    <col min="4610" max="4610" width="12" style="49" customWidth="1"/>
    <col min="4611" max="4611" width="8.5546875" style="49"/>
    <col min="4612" max="4612" width="13.44140625" style="49" customWidth="1"/>
    <col min="4613" max="4613" width="8.5546875" style="49"/>
    <col min="4614" max="4614" width="10.5546875" style="49" customWidth="1"/>
    <col min="4615" max="4615" width="12.44140625" style="49" customWidth="1"/>
    <col min="4616" max="4616" width="8.5546875" style="49"/>
    <col min="4617" max="4617" width="10.5546875" style="49" customWidth="1"/>
    <col min="4618" max="4618" width="12.44140625" style="49" customWidth="1"/>
    <col min="4619" max="4619" width="8.5546875" style="49"/>
    <col min="4620" max="4620" width="10.5546875" style="49" customWidth="1"/>
    <col min="4621" max="4621" width="8.5546875" style="49"/>
    <col min="4622" max="4622" width="0" style="49" hidden="1" customWidth="1"/>
    <col min="4623" max="4864" width="8.5546875" style="49"/>
    <col min="4865" max="4865" width="26.5546875" style="49" customWidth="1"/>
    <col min="4866" max="4866" width="12" style="49" customWidth="1"/>
    <col min="4867" max="4867" width="8.5546875" style="49"/>
    <col min="4868" max="4868" width="13.44140625" style="49" customWidth="1"/>
    <col min="4869" max="4869" width="8.5546875" style="49"/>
    <col min="4870" max="4870" width="10.5546875" style="49" customWidth="1"/>
    <col min="4871" max="4871" width="12.44140625" style="49" customWidth="1"/>
    <col min="4872" max="4872" width="8.5546875" style="49"/>
    <col min="4873" max="4873" width="10.5546875" style="49" customWidth="1"/>
    <col min="4874" max="4874" width="12.44140625" style="49" customWidth="1"/>
    <col min="4875" max="4875" width="8.5546875" style="49"/>
    <col min="4876" max="4876" width="10.5546875" style="49" customWidth="1"/>
    <col min="4877" max="4877" width="8.5546875" style="49"/>
    <col min="4878" max="4878" width="0" style="49" hidden="1" customWidth="1"/>
    <col min="4879" max="5120" width="8.5546875" style="49"/>
    <col min="5121" max="5121" width="26.5546875" style="49" customWidth="1"/>
    <col min="5122" max="5122" width="12" style="49" customWidth="1"/>
    <col min="5123" max="5123" width="8.5546875" style="49"/>
    <col min="5124" max="5124" width="13.44140625" style="49" customWidth="1"/>
    <col min="5125" max="5125" width="8.5546875" style="49"/>
    <col min="5126" max="5126" width="10.5546875" style="49" customWidth="1"/>
    <col min="5127" max="5127" width="12.44140625" style="49" customWidth="1"/>
    <col min="5128" max="5128" width="8.5546875" style="49"/>
    <col min="5129" max="5129" width="10.5546875" style="49" customWidth="1"/>
    <col min="5130" max="5130" width="12.44140625" style="49" customWidth="1"/>
    <col min="5131" max="5131" width="8.5546875" style="49"/>
    <col min="5132" max="5132" width="10.5546875" style="49" customWidth="1"/>
    <col min="5133" max="5133" width="8.5546875" style="49"/>
    <col min="5134" max="5134" width="0" style="49" hidden="1" customWidth="1"/>
    <col min="5135" max="5376" width="8.5546875" style="49"/>
    <col min="5377" max="5377" width="26.5546875" style="49" customWidth="1"/>
    <col min="5378" max="5378" width="12" style="49" customWidth="1"/>
    <col min="5379" max="5379" width="8.5546875" style="49"/>
    <col min="5380" max="5380" width="13.44140625" style="49" customWidth="1"/>
    <col min="5381" max="5381" width="8.5546875" style="49"/>
    <col min="5382" max="5382" width="10.5546875" style="49" customWidth="1"/>
    <col min="5383" max="5383" width="12.44140625" style="49" customWidth="1"/>
    <col min="5384" max="5384" width="8.5546875" style="49"/>
    <col min="5385" max="5385" width="10.5546875" style="49" customWidth="1"/>
    <col min="5386" max="5386" width="12.44140625" style="49" customWidth="1"/>
    <col min="5387" max="5387" width="8.5546875" style="49"/>
    <col min="5388" max="5388" width="10.5546875" style="49" customWidth="1"/>
    <col min="5389" max="5389" width="8.5546875" style="49"/>
    <col min="5390" max="5390" width="0" style="49" hidden="1" customWidth="1"/>
    <col min="5391" max="5632" width="8.5546875" style="49"/>
    <col min="5633" max="5633" width="26.5546875" style="49" customWidth="1"/>
    <col min="5634" max="5634" width="12" style="49" customWidth="1"/>
    <col min="5635" max="5635" width="8.5546875" style="49"/>
    <col min="5636" max="5636" width="13.44140625" style="49" customWidth="1"/>
    <col min="5637" max="5637" width="8.5546875" style="49"/>
    <col min="5638" max="5638" width="10.5546875" style="49" customWidth="1"/>
    <col min="5639" max="5639" width="12.44140625" style="49" customWidth="1"/>
    <col min="5640" max="5640" width="8.5546875" style="49"/>
    <col min="5641" max="5641" width="10.5546875" style="49" customWidth="1"/>
    <col min="5642" max="5642" width="12.44140625" style="49" customWidth="1"/>
    <col min="5643" max="5643" width="8.5546875" style="49"/>
    <col min="5644" max="5644" width="10.5546875" style="49" customWidth="1"/>
    <col min="5645" max="5645" width="8.5546875" style="49"/>
    <col min="5646" max="5646" width="0" style="49" hidden="1" customWidth="1"/>
    <col min="5647" max="5888" width="8.5546875" style="49"/>
    <col min="5889" max="5889" width="26.5546875" style="49" customWidth="1"/>
    <col min="5890" max="5890" width="12" style="49" customWidth="1"/>
    <col min="5891" max="5891" width="8.5546875" style="49"/>
    <col min="5892" max="5892" width="13.44140625" style="49" customWidth="1"/>
    <col min="5893" max="5893" width="8.5546875" style="49"/>
    <col min="5894" max="5894" width="10.5546875" style="49" customWidth="1"/>
    <col min="5895" max="5895" width="12.44140625" style="49" customWidth="1"/>
    <col min="5896" max="5896" width="8.5546875" style="49"/>
    <col min="5897" max="5897" width="10.5546875" style="49" customWidth="1"/>
    <col min="5898" max="5898" width="12.44140625" style="49" customWidth="1"/>
    <col min="5899" max="5899" width="8.5546875" style="49"/>
    <col min="5900" max="5900" width="10.5546875" style="49" customWidth="1"/>
    <col min="5901" max="5901" width="8.5546875" style="49"/>
    <col min="5902" max="5902" width="0" style="49" hidden="1" customWidth="1"/>
    <col min="5903" max="6144" width="8.5546875" style="49"/>
    <col min="6145" max="6145" width="26.5546875" style="49" customWidth="1"/>
    <col min="6146" max="6146" width="12" style="49" customWidth="1"/>
    <col min="6147" max="6147" width="8.5546875" style="49"/>
    <col min="6148" max="6148" width="13.44140625" style="49" customWidth="1"/>
    <col min="6149" max="6149" width="8.5546875" style="49"/>
    <col min="6150" max="6150" width="10.5546875" style="49" customWidth="1"/>
    <col min="6151" max="6151" width="12.44140625" style="49" customWidth="1"/>
    <col min="6152" max="6152" width="8.5546875" style="49"/>
    <col min="6153" max="6153" width="10.5546875" style="49" customWidth="1"/>
    <col min="6154" max="6154" width="12.44140625" style="49" customWidth="1"/>
    <col min="6155" max="6155" width="8.5546875" style="49"/>
    <col min="6156" max="6156" width="10.5546875" style="49" customWidth="1"/>
    <col min="6157" max="6157" width="8.5546875" style="49"/>
    <col min="6158" max="6158" width="0" style="49" hidden="1" customWidth="1"/>
    <col min="6159" max="6400" width="8.5546875" style="49"/>
    <col min="6401" max="6401" width="26.5546875" style="49" customWidth="1"/>
    <col min="6402" max="6402" width="12" style="49" customWidth="1"/>
    <col min="6403" max="6403" width="8.5546875" style="49"/>
    <col min="6404" max="6404" width="13.44140625" style="49" customWidth="1"/>
    <col min="6405" max="6405" width="8.5546875" style="49"/>
    <col min="6406" max="6406" width="10.5546875" style="49" customWidth="1"/>
    <col min="6407" max="6407" width="12.44140625" style="49" customWidth="1"/>
    <col min="6408" max="6408" width="8.5546875" style="49"/>
    <col min="6409" max="6409" width="10.5546875" style="49" customWidth="1"/>
    <col min="6410" max="6410" width="12.44140625" style="49" customWidth="1"/>
    <col min="6411" max="6411" width="8.5546875" style="49"/>
    <col min="6412" max="6412" width="10.5546875" style="49" customWidth="1"/>
    <col min="6413" max="6413" width="8.5546875" style="49"/>
    <col min="6414" max="6414" width="0" style="49" hidden="1" customWidth="1"/>
    <col min="6415" max="6656" width="8.5546875" style="49"/>
    <col min="6657" max="6657" width="26.5546875" style="49" customWidth="1"/>
    <col min="6658" max="6658" width="12" style="49" customWidth="1"/>
    <col min="6659" max="6659" width="8.5546875" style="49"/>
    <col min="6660" max="6660" width="13.44140625" style="49" customWidth="1"/>
    <col min="6661" max="6661" width="8.5546875" style="49"/>
    <col min="6662" max="6662" width="10.5546875" style="49" customWidth="1"/>
    <col min="6663" max="6663" width="12.44140625" style="49" customWidth="1"/>
    <col min="6664" max="6664" width="8.5546875" style="49"/>
    <col min="6665" max="6665" width="10.5546875" style="49" customWidth="1"/>
    <col min="6666" max="6666" width="12.44140625" style="49" customWidth="1"/>
    <col min="6667" max="6667" width="8.5546875" style="49"/>
    <col min="6668" max="6668" width="10.5546875" style="49" customWidth="1"/>
    <col min="6669" max="6669" width="8.5546875" style="49"/>
    <col min="6670" max="6670" width="0" style="49" hidden="1" customWidth="1"/>
    <col min="6671" max="6912" width="8.5546875" style="49"/>
    <col min="6913" max="6913" width="26.5546875" style="49" customWidth="1"/>
    <col min="6914" max="6914" width="12" style="49" customWidth="1"/>
    <col min="6915" max="6915" width="8.5546875" style="49"/>
    <col min="6916" max="6916" width="13.44140625" style="49" customWidth="1"/>
    <col min="6917" max="6917" width="8.5546875" style="49"/>
    <col min="6918" max="6918" width="10.5546875" style="49" customWidth="1"/>
    <col min="6919" max="6919" width="12.44140625" style="49" customWidth="1"/>
    <col min="6920" max="6920" width="8.5546875" style="49"/>
    <col min="6921" max="6921" width="10.5546875" style="49" customWidth="1"/>
    <col min="6922" max="6922" width="12.44140625" style="49" customWidth="1"/>
    <col min="6923" max="6923" width="8.5546875" style="49"/>
    <col min="6924" max="6924" width="10.5546875" style="49" customWidth="1"/>
    <col min="6925" max="6925" width="8.5546875" style="49"/>
    <col min="6926" max="6926" width="0" style="49" hidden="1" customWidth="1"/>
    <col min="6927" max="7168" width="8.5546875" style="49"/>
    <col min="7169" max="7169" width="26.5546875" style="49" customWidth="1"/>
    <col min="7170" max="7170" width="12" style="49" customWidth="1"/>
    <col min="7171" max="7171" width="8.5546875" style="49"/>
    <col min="7172" max="7172" width="13.44140625" style="49" customWidth="1"/>
    <col min="7173" max="7173" width="8.5546875" style="49"/>
    <col min="7174" max="7174" width="10.5546875" style="49" customWidth="1"/>
    <col min="7175" max="7175" width="12.44140625" style="49" customWidth="1"/>
    <col min="7176" max="7176" width="8.5546875" style="49"/>
    <col min="7177" max="7177" width="10.5546875" style="49" customWidth="1"/>
    <col min="7178" max="7178" width="12.44140625" style="49" customWidth="1"/>
    <col min="7179" max="7179" width="8.5546875" style="49"/>
    <col min="7180" max="7180" width="10.5546875" style="49" customWidth="1"/>
    <col min="7181" max="7181" width="8.5546875" style="49"/>
    <col min="7182" max="7182" width="0" style="49" hidden="1" customWidth="1"/>
    <col min="7183" max="7424" width="8.5546875" style="49"/>
    <col min="7425" max="7425" width="26.5546875" style="49" customWidth="1"/>
    <col min="7426" max="7426" width="12" style="49" customWidth="1"/>
    <col min="7427" max="7427" width="8.5546875" style="49"/>
    <col min="7428" max="7428" width="13.44140625" style="49" customWidth="1"/>
    <col min="7429" max="7429" width="8.5546875" style="49"/>
    <col min="7430" max="7430" width="10.5546875" style="49" customWidth="1"/>
    <col min="7431" max="7431" width="12.44140625" style="49" customWidth="1"/>
    <col min="7432" max="7432" width="8.5546875" style="49"/>
    <col min="7433" max="7433" width="10.5546875" style="49" customWidth="1"/>
    <col min="7434" max="7434" width="12.44140625" style="49" customWidth="1"/>
    <col min="7435" max="7435" width="8.5546875" style="49"/>
    <col min="7436" max="7436" width="10.5546875" style="49" customWidth="1"/>
    <col min="7437" max="7437" width="8.5546875" style="49"/>
    <col min="7438" max="7438" width="0" style="49" hidden="1" customWidth="1"/>
    <col min="7439" max="7680" width="8.5546875" style="49"/>
    <col min="7681" max="7681" width="26.5546875" style="49" customWidth="1"/>
    <col min="7682" max="7682" width="12" style="49" customWidth="1"/>
    <col min="7683" max="7683" width="8.5546875" style="49"/>
    <col min="7684" max="7684" width="13.44140625" style="49" customWidth="1"/>
    <col min="7685" max="7685" width="8.5546875" style="49"/>
    <col min="7686" max="7686" width="10.5546875" style="49" customWidth="1"/>
    <col min="7687" max="7687" width="12.44140625" style="49" customWidth="1"/>
    <col min="7688" max="7688" width="8.5546875" style="49"/>
    <col min="7689" max="7689" width="10.5546875" style="49" customWidth="1"/>
    <col min="7690" max="7690" width="12.44140625" style="49" customWidth="1"/>
    <col min="7691" max="7691" width="8.5546875" style="49"/>
    <col min="7692" max="7692" width="10.5546875" style="49" customWidth="1"/>
    <col min="7693" max="7693" width="8.5546875" style="49"/>
    <col min="7694" max="7694" width="0" style="49" hidden="1" customWidth="1"/>
    <col min="7695" max="7936" width="8.5546875" style="49"/>
    <col min="7937" max="7937" width="26.5546875" style="49" customWidth="1"/>
    <col min="7938" max="7938" width="12" style="49" customWidth="1"/>
    <col min="7939" max="7939" width="8.5546875" style="49"/>
    <col min="7940" max="7940" width="13.44140625" style="49" customWidth="1"/>
    <col min="7941" max="7941" width="8.5546875" style="49"/>
    <col min="7942" max="7942" width="10.5546875" style="49" customWidth="1"/>
    <col min="7943" max="7943" width="12.44140625" style="49" customWidth="1"/>
    <col min="7944" max="7944" width="8.5546875" style="49"/>
    <col min="7945" max="7945" width="10.5546875" style="49" customWidth="1"/>
    <col min="7946" max="7946" width="12.44140625" style="49" customWidth="1"/>
    <col min="7947" max="7947" width="8.5546875" style="49"/>
    <col min="7948" max="7948" width="10.5546875" style="49" customWidth="1"/>
    <col min="7949" max="7949" width="8.5546875" style="49"/>
    <col min="7950" max="7950" width="0" style="49" hidden="1" customWidth="1"/>
    <col min="7951" max="8192" width="8.5546875" style="49"/>
    <col min="8193" max="8193" width="26.5546875" style="49" customWidth="1"/>
    <col min="8194" max="8194" width="12" style="49" customWidth="1"/>
    <col min="8195" max="8195" width="8.5546875" style="49"/>
    <col min="8196" max="8196" width="13.44140625" style="49" customWidth="1"/>
    <col min="8197" max="8197" width="8.5546875" style="49"/>
    <col min="8198" max="8198" width="10.5546875" style="49" customWidth="1"/>
    <col min="8199" max="8199" width="12.44140625" style="49" customWidth="1"/>
    <col min="8200" max="8200" width="8.5546875" style="49"/>
    <col min="8201" max="8201" width="10.5546875" style="49" customWidth="1"/>
    <col min="8202" max="8202" width="12.44140625" style="49" customWidth="1"/>
    <col min="8203" max="8203" width="8.5546875" style="49"/>
    <col min="8204" max="8204" width="10.5546875" style="49" customWidth="1"/>
    <col min="8205" max="8205" width="8.5546875" style="49"/>
    <col min="8206" max="8206" width="0" style="49" hidden="1" customWidth="1"/>
    <col min="8207" max="8448" width="8.5546875" style="49"/>
    <col min="8449" max="8449" width="26.5546875" style="49" customWidth="1"/>
    <col min="8450" max="8450" width="12" style="49" customWidth="1"/>
    <col min="8451" max="8451" width="8.5546875" style="49"/>
    <col min="8452" max="8452" width="13.44140625" style="49" customWidth="1"/>
    <col min="8453" max="8453" width="8.5546875" style="49"/>
    <col min="8454" max="8454" width="10.5546875" style="49" customWidth="1"/>
    <col min="8455" max="8455" width="12.44140625" style="49" customWidth="1"/>
    <col min="8456" max="8456" width="8.5546875" style="49"/>
    <col min="8457" max="8457" width="10.5546875" style="49" customWidth="1"/>
    <col min="8458" max="8458" width="12.44140625" style="49" customWidth="1"/>
    <col min="8459" max="8459" width="8.5546875" style="49"/>
    <col min="8460" max="8460" width="10.5546875" style="49" customWidth="1"/>
    <col min="8461" max="8461" width="8.5546875" style="49"/>
    <col min="8462" max="8462" width="0" style="49" hidden="1" customWidth="1"/>
    <col min="8463" max="8704" width="8.5546875" style="49"/>
    <col min="8705" max="8705" width="26.5546875" style="49" customWidth="1"/>
    <col min="8706" max="8706" width="12" style="49" customWidth="1"/>
    <col min="8707" max="8707" width="8.5546875" style="49"/>
    <col min="8708" max="8708" width="13.44140625" style="49" customWidth="1"/>
    <col min="8709" max="8709" width="8.5546875" style="49"/>
    <col min="8710" max="8710" width="10.5546875" style="49" customWidth="1"/>
    <col min="8711" max="8711" width="12.44140625" style="49" customWidth="1"/>
    <col min="8712" max="8712" width="8.5546875" style="49"/>
    <col min="8713" max="8713" width="10.5546875" style="49" customWidth="1"/>
    <col min="8714" max="8714" width="12.44140625" style="49" customWidth="1"/>
    <col min="8715" max="8715" width="8.5546875" style="49"/>
    <col min="8716" max="8716" width="10.5546875" style="49" customWidth="1"/>
    <col min="8717" max="8717" width="8.5546875" style="49"/>
    <col min="8718" max="8718" width="0" style="49" hidden="1" customWidth="1"/>
    <col min="8719" max="8960" width="8.5546875" style="49"/>
    <col min="8961" max="8961" width="26.5546875" style="49" customWidth="1"/>
    <col min="8962" max="8962" width="12" style="49" customWidth="1"/>
    <col min="8963" max="8963" width="8.5546875" style="49"/>
    <col min="8964" max="8964" width="13.44140625" style="49" customWidth="1"/>
    <col min="8965" max="8965" width="8.5546875" style="49"/>
    <col min="8966" max="8966" width="10.5546875" style="49" customWidth="1"/>
    <col min="8967" max="8967" width="12.44140625" style="49" customWidth="1"/>
    <col min="8968" max="8968" width="8.5546875" style="49"/>
    <col min="8969" max="8969" width="10.5546875" style="49" customWidth="1"/>
    <col min="8970" max="8970" width="12.44140625" style="49" customWidth="1"/>
    <col min="8971" max="8971" width="8.5546875" style="49"/>
    <col min="8972" max="8972" width="10.5546875" style="49" customWidth="1"/>
    <col min="8973" max="8973" width="8.5546875" style="49"/>
    <col min="8974" max="8974" width="0" style="49" hidden="1" customWidth="1"/>
    <col min="8975" max="9216" width="8.5546875" style="49"/>
    <col min="9217" max="9217" width="26.5546875" style="49" customWidth="1"/>
    <col min="9218" max="9218" width="12" style="49" customWidth="1"/>
    <col min="9219" max="9219" width="8.5546875" style="49"/>
    <col min="9220" max="9220" width="13.44140625" style="49" customWidth="1"/>
    <col min="9221" max="9221" width="8.5546875" style="49"/>
    <col min="9222" max="9222" width="10.5546875" style="49" customWidth="1"/>
    <col min="9223" max="9223" width="12.44140625" style="49" customWidth="1"/>
    <col min="9224" max="9224" width="8.5546875" style="49"/>
    <col min="9225" max="9225" width="10.5546875" style="49" customWidth="1"/>
    <col min="9226" max="9226" width="12.44140625" style="49" customWidth="1"/>
    <col min="9227" max="9227" width="8.5546875" style="49"/>
    <col min="9228" max="9228" width="10.5546875" style="49" customWidth="1"/>
    <col min="9229" max="9229" width="8.5546875" style="49"/>
    <col min="9230" max="9230" width="0" style="49" hidden="1" customWidth="1"/>
    <col min="9231" max="9472" width="8.5546875" style="49"/>
    <col min="9473" max="9473" width="26.5546875" style="49" customWidth="1"/>
    <col min="9474" max="9474" width="12" style="49" customWidth="1"/>
    <col min="9475" max="9475" width="8.5546875" style="49"/>
    <col min="9476" max="9476" width="13.44140625" style="49" customWidth="1"/>
    <col min="9477" max="9477" width="8.5546875" style="49"/>
    <col min="9478" max="9478" width="10.5546875" style="49" customWidth="1"/>
    <col min="9479" max="9479" width="12.44140625" style="49" customWidth="1"/>
    <col min="9480" max="9480" width="8.5546875" style="49"/>
    <col min="9481" max="9481" width="10.5546875" style="49" customWidth="1"/>
    <col min="9482" max="9482" width="12.44140625" style="49" customWidth="1"/>
    <col min="9483" max="9483" width="8.5546875" style="49"/>
    <col min="9484" max="9484" width="10.5546875" style="49" customWidth="1"/>
    <col min="9485" max="9485" width="8.5546875" style="49"/>
    <col min="9486" max="9486" width="0" style="49" hidden="1" customWidth="1"/>
    <col min="9487" max="9728" width="8.5546875" style="49"/>
    <col min="9729" max="9729" width="26.5546875" style="49" customWidth="1"/>
    <col min="9730" max="9730" width="12" style="49" customWidth="1"/>
    <col min="9731" max="9731" width="8.5546875" style="49"/>
    <col min="9732" max="9732" width="13.44140625" style="49" customWidth="1"/>
    <col min="9733" max="9733" width="8.5546875" style="49"/>
    <col min="9734" max="9734" width="10.5546875" style="49" customWidth="1"/>
    <col min="9735" max="9735" width="12.44140625" style="49" customWidth="1"/>
    <col min="9736" max="9736" width="8.5546875" style="49"/>
    <col min="9737" max="9737" width="10.5546875" style="49" customWidth="1"/>
    <col min="9738" max="9738" width="12.44140625" style="49" customWidth="1"/>
    <col min="9739" max="9739" width="8.5546875" style="49"/>
    <col min="9740" max="9740" width="10.5546875" style="49" customWidth="1"/>
    <col min="9741" max="9741" width="8.5546875" style="49"/>
    <col min="9742" max="9742" width="0" style="49" hidden="1" customWidth="1"/>
    <col min="9743" max="9984" width="8.5546875" style="49"/>
    <col min="9985" max="9985" width="26.5546875" style="49" customWidth="1"/>
    <col min="9986" max="9986" width="12" style="49" customWidth="1"/>
    <col min="9987" max="9987" width="8.5546875" style="49"/>
    <col min="9988" max="9988" width="13.44140625" style="49" customWidth="1"/>
    <col min="9989" max="9989" width="8.5546875" style="49"/>
    <col min="9990" max="9990" width="10.5546875" style="49" customWidth="1"/>
    <col min="9991" max="9991" width="12.44140625" style="49" customWidth="1"/>
    <col min="9992" max="9992" width="8.5546875" style="49"/>
    <col min="9993" max="9993" width="10.5546875" style="49" customWidth="1"/>
    <col min="9994" max="9994" width="12.44140625" style="49" customWidth="1"/>
    <col min="9995" max="9995" width="8.5546875" style="49"/>
    <col min="9996" max="9996" width="10.5546875" style="49" customWidth="1"/>
    <col min="9997" max="9997" width="8.5546875" style="49"/>
    <col min="9998" max="9998" width="0" style="49" hidden="1" customWidth="1"/>
    <col min="9999" max="10240" width="8.5546875" style="49"/>
    <col min="10241" max="10241" width="26.5546875" style="49" customWidth="1"/>
    <col min="10242" max="10242" width="12" style="49" customWidth="1"/>
    <col min="10243" max="10243" width="8.5546875" style="49"/>
    <col min="10244" max="10244" width="13.44140625" style="49" customWidth="1"/>
    <col min="10245" max="10245" width="8.5546875" style="49"/>
    <col min="10246" max="10246" width="10.5546875" style="49" customWidth="1"/>
    <col min="10247" max="10247" width="12.44140625" style="49" customWidth="1"/>
    <col min="10248" max="10248" width="8.5546875" style="49"/>
    <col min="10249" max="10249" width="10.5546875" style="49" customWidth="1"/>
    <col min="10250" max="10250" width="12.44140625" style="49" customWidth="1"/>
    <col min="10251" max="10251" width="8.5546875" style="49"/>
    <col min="10252" max="10252" width="10.5546875" style="49" customWidth="1"/>
    <col min="10253" max="10253" width="8.5546875" style="49"/>
    <col min="10254" max="10254" width="0" style="49" hidden="1" customWidth="1"/>
    <col min="10255" max="10496" width="8.5546875" style="49"/>
    <col min="10497" max="10497" width="26.5546875" style="49" customWidth="1"/>
    <col min="10498" max="10498" width="12" style="49" customWidth="1"/>
    <col min="10499" max="10499" width="8.5546875" style="49"/>
    <col min="10500" max="10500" width="13.44140625" style="49" customWidth="1"/>
    <col min="10501" max="10501" width="8.5546875" style="49"/>
    <col min="10502" max="10502" width="10.5546875" style="49" customWidth="1"/>
    <col min="10503" max="10503" width="12.44140625" style="49" customWidth="1"/>
    <col min="10504" max="10504" width="8.5546875" style="49"/>
    <col min="10505" max="10505" width="10.5546875" style="49" customWidth="1"/>
    <col min="10506" max="10506" width="12.44140625" style="49" customWidth="1"/>
    <col min="10507" max="10507" width="8.5546875" style="49"/>
    <col min="10508" max="10508" width="10.5546875" style="49" customWidth="1"/>
    <col min="10509" max="10509" width="8.5546875" style="49"/>
    <col min="10510" max="10510" width="0" style="49" hidden="1" customWidth="1"/>
    <col min="10511" max="10752" width="8.5546875" style="49"/>
    <col min="10753" max="10753" width="26.5546875" style="49" customWidth="1"/>
    <col min="10754" max="10754" width="12" style="49" customWidth="1"/>
    <col min="10755" max="10755" width="8.5546875" style="49"/>
    <col min="10756" max="10756" width="13.44140625" style="49" customWidth="1"/>
    <col min="10757" max="10757" width="8.5546875" style="49"/>
    <col min="10758" max="10758" width="10.5546875" style="49" customWidth="1"/>
    <col min="10759" max="10759" width="12.44140625" style="49" customWidth="1"/>
    <col min="10760" max="10760" width="8.5546875" style="49"/>
    <col min="10761" max="10761" width="10.5546875" style="49" customWidth="1"/>
    <col min="10762" max="10762" width="12.44140625" style="49" customWidth="1"/>
    <col min="10763" max="10763" width="8.5546875" style="49"/>
    <col min="10764" max="10764" width="10.5546875" style="49" customWidth="1"/>
    <col min="10765" max="10765" width="8.5546875" style="49"/>
    <col min="10766" max="10766" width="0" style="49" hidden="1" customWidth="1"/>
    <col min="10767" max="11008" width="8.5546875" style="49"/>
    <col min="11009" max="11009" width="26.5546875" style="49" customWidth="1"/>
    <col min="11010" max="11010" width="12" style="49" customWidth="1"/>
    <col min="11011" max="11011" width="8.5546875" style="49"/>
    <col min="11012" max="11012" width="13.44140625" style="49" customWidth="1"/>
    <col min="11013" max="11013" width="8.5546875" style="49"/>
    <col min="11014" max="11014" width="10.5546875" style="49" customWidth="1"/>
    <col min="11015" max="11015" width="12.44140625" style="49" customWidth="1"/>
    <col min="11016" max="11016" width="8.5546875" style="49"/>
    <col min="11017" max="11017" width="10.5546875" style="49" customWidth="1"/>
    <col min="11018" max="11018" width="12.44140625" style="49" customWidth="1"/>
    <col min="11019" max="11019" width="8.5546875" style="49"/>
    <col min="11020" max="11020" width="10.5546875" style="49" customWidth="1"/>
    <col min="11021" max="11021" width="8.5546875" style="49"/>
    <col min="11022" max="11022" width="0" style="49" hidden="1" customWidth="1"/>
    <col min="11023" max="11264" width="8.5546875" style="49"/>
    <col min="11265" max="11265" width="26.5546875" style="49" customWidth="1"/>
    <col min="11266" max="11266" width="12" style="49" customWidth="1"/>
    <col min="11267" max="11267" width="8.5546875" style="49"/>
    <col min="11268" max="11268" width="13.44140625" style="49" customWidth="1"/>
    <col min="11269" max="11269" width="8.5546875" style="49"/>
    <col min="11270" max="11270" width="10.5546875" style="49" customWidth="1"/>
    <col min="11271" max="11271" width="12.44140625" style="49" customWidth="1"/>
    <col min="11272" max="11272" width="8.5546875" style="49"/>
    <col min="11273" max="11273" width="10.5546875" style="49" customWidth="1"/>
    <col min="11274" max="11274" width="12.44140625" style="49" customWidth="1"/>
    <col min="11275" max="11275" width="8.5546875" style="49"/>
    <col min="11276" max="11276" width="10.5546875" style="49" customWidth="1"/>
    <col min="11277" max="11277" width="8.5546875" style="49"/>
    <col min="11278" max="11278" width="0" style="49" hidden="1" customWidth="1"/>
    <col min="11279" max="11520" width="8.5546875" style="49"/>
    <col min="11521" max="11521" width="26.5546875" style="49" customWidth="1"/>
    <col min="11522" max="11522" width="12" style="49" customWidth="1"/>
    <col min="11523" max="11523" width="8.5546875" style="49"/>
    <col min="11524" max="11524" width="13.44140625" style="49" customWidth="1"/>
    <col min="11525" max="11525" width="8.5546875" style="49"/>
    <col min="11526" max="11526" width="10.5546875" style="49" customWidth="1"/>
    <col min="11527" max="11527" width="12.44140625" style="49" customWidth="1"/>
    <col min="11528" max="11528" width="8.5546875" style="49"/>
    <col min="11529" max="11529" width="10.5546875" style="49" customWidth="1"/>
    <col min="11530" max="11530" width="12.44140625" style="49" customWidth="1"/>
    <col min="11531" max="11531" width="8.5546875" style="49"/>
    <col min="11532" max="11532" width="10.5546875" style="49" customWidth="1"/>
    <col min="11533" max="11533" width="8.5546875" style="49"/>
    <col min="11534" max="11534" width="0" style="49" hidden="1" customWidth="1"/>
    <col min="11535" max="11776" width="8.5546875" style="49"/>
    <col min="11777" max="11777" width="26.5546875" style="49" customWidth="1"/>
    <col min="11778" max="11778" width="12" style="49" customWidth="1"/>
    <col min="11779" max="11779" width="8.5546875" style="49"/>
    <col min="11780" max="11780" width="13.44140625" style="49" customWidth="1"/>
    <col min="11781" max="11781" width="8.5546875" style="49"/>
    <col min="11782" max="11782" width="10.5546875" style="49" customWidth="1"/>
    <col min="11783" max="11783" width="12.44140625" style="49" customWidth="1"/>
    <col min="11784" max="11784" width="8.5546875" style="49"/>
    <col min="11785" max="11785" width="10.5546875" style="49" customWidth="1"/>
    <col min="11786" max="11786" width="12.44140625" style="49" customWidth="1"/>
    <col min="11787" max="11787" width="8.5546875" style="49"/>
    <col min="11788" max="11788" width="10.5546875" style="49" customWidth="1"/>
    <col min="11789" max="11789" width="8.5546875" style="49"/>
    <col min="11790" max="11790" width="0" style="49" hidden="1" customWidth="1"/>
    <col min="11791" max="12032" width="8.5546875" style="49"/>
    <col min="12033" max="12033" width="26.5546875" style="49" customWidth="1"/>
    <col min="12034" max="12034" width="12" style="49" customWidth="1"/>
    <col min="12035" max="12035" width="8.5546875" style="49"/>
    <col min="12036" max="12036" width="13.44140625" style="49" customWidth="1"/>
    <col min="12037" max="12037" width="8.5546875" style="49"/>
    <col min="12038" max="12038" width="10.5546875" style="49" customWidth="1"/>
    <col min="12039" max="12039" width="12.44140625" style="49" customWidth="1"/>
    <col min="12040" max="12040" width="8.5546875" style="49"/>
    <col min="12041" max="12041" width="10.5546875" style="49" customWidth="1"/>
    <col min="12042" max="12042" width="12.44140625" style="49" customWidth="1"/>
    <col min="12043" max="12043" width="8.5546875" style="49"/>
    <col min="12044" max="12044" width="10.5546875" style="49" customWidth="1"/>
    <col min="12045" max="12045" width="8.5546875" style="49"/>
    <col min="12046" max="12046" width="0" style="49" hidden="1" customWidth="1"/>
    <col min="12047" max="12288" width="8.5546875" style="49"/>
    <col min="12289" max="12289" width="26.5546875" style="49" customWidth="1"/>
    <col min="12290" max="12290" width="12" style="49" customWidth="1"/>
    <col min="12291" max="12291" width="8.5546875" style="49"/>
    <col min="12292" max="12292" width="13.44140625" style="49" customWidth="1"/>
    <col min="12293" max="12293" width="8.5546875" style="49"/>
    <col min="12294" max="12294" width="10.5546875" style="49" customWidth="1"/>
    <col min="12295" max="12295" width="12.44140625" style="49" customWidth="1"/>
    <col min="12296" max="12296" width="8.5546875" style="49"/>
    <col min="12297" max="12297" width="10.5546875" style="49" customWidth="1"/>
    <col min="12298" max="12298" width="12.44140625" style="49" customWidth="1"/>
    <col min="12299" max="12299" width="8.5546875" style="49"/>
    <col min="12300" max="12300" width="10.5546875" style="49" customWidth="1"/>
    <col min="12301" max="12301" width="8.5546875" style="49"/>
    <col min="12302" max="12302" width="0" style="49" hidden="1" customWidth="1"/>
    <col min="12303" max="12544" width="8.5546875" style="49"/>
    <col min="12545" max="12545" width="26.5546875" style="49" customWidth="1"/>
    <col min="12546" max="12546" width="12" style="49" customWidth="1"/>
    <col min="12547" max="12547" width="8.5546875" style="49"/>
    <col min="12548" max="12548" width="13.44140625" style="49" customWidth="1"/>
    <col min="12549" max="12549" width="8.5546875" style="49"/>
    <col min="12550" max="12550" width="10.5546875" style="49" customWidth="1"/>
    <col min="12551" max="12551" width="12.44140625" style="49" customWidth="1"/>
    <col min="12552" max="12552" width="8.5546875" style="49"/>
    <col min="12553" max="12553" width="10.5546875" style="49" customWidth="1"/>
    <col min="12554" max="12554" width="12.44140625" style="49" customWidth="1"/>
    <col min="12555" max="12555" width="8.5546875" style="49"/>
    <col min="12556" max="12556" width="10.5546875" style="49" customWidth="1"/>
    <col min="12557" max="12557" width="8.5546875" style="49"/>
    <col min="12558" max="12558" width="0" style="49" hidden="1" customWidth="1"/>
    <col min="12559" max="12800" width="8.5546875" style="49"/>
    <col min="12801" max="12801" width="26.5546875" style="49" customWidth="1"/>
    <col min="12802" max="12802" width="12" style="49" customWidth="1"/>
    <col min="12803" max="12803" width="8.5546875" style="49"/>
    <col min="12804" max="12804" width="13.44140625" style="49" customWidth="1"/>
    <col min="12805" max="12805" width="8.5546875" style="49"/>
    <col min="12806" max="12806" width="10.5546875" style="49" customWidth="1"/>
    <col min="12807" max="12807" width="12.44140625" style="49" customWidth="1"/>
    <col min="12808" max="12808" width="8.5546875" style="49"/>
    <col min="12809" max="12809" width="10.5546875" style="49" customWidth="1"/>
    <col min="12810" max="12810" width="12.44140625" style="49" customWidth="1"/>
    <col min="12811" max="12811" width="8.5546875" style="49"/>
    <col min="12812" max="12812" width="10.5546875" style="49" customWidth="1"/>
    <col min="12813" max="12813" width="8.5546875" style="49"/>
    <col min="12814" max="12814" width="0" style="49" hidden="1" customWidth="1"/>
    <col min="12815" max="13056" width="8.5546875" style="49"/>
    <col min="13057" max="13057" width="26.5546875" style="49" customWidth="1"/>
    <col min="13058" max="13058" width="12" style="49" customWidth="1"/>
    <col min="13059" max="13059" width="8.5546875" style="49"/>
    <col min="13060" max="13060" width="13.44140625" style="49" customWidth="1"/>
    <col min="13061" max="13061" width="8.5546875" style="49"/>
    <col min="13062" max="13062" width="10.5546875" style="49" customWidth="1"/>
    <col min="13063" max="13063" width="12.44140625" style="49" customWidth="1"/>
    <col min="13064" max="13064" width="8.5546875" style="49"/>
    <col min="13065" max="13065" width="10.5546875" style="49" customWidth="1"/>
    <col min="13066" max="13066" width="12.44140625" style="49" customWidth="1"/>
    <col min="13067" max="13067" width="8.5546875" style="49"/>
    <col min="13068" max="13068" width="10.5546875" style="49" customWidth="1"/>
    <col min="13069" max="13069" width="8.5546875" style="49"/>
    <col min="13070" max="13070" width="0" style="49" hidden="1" customWidth="1"/>
    <col min="13071" max="13312" width="8.5546875" style="49"/>
    <col min="13313" max="13313" width="26.5546875" style="49" customWidth="1"/>
    <col min="13314" max="13314" width="12" style="49" customWidth="1"/>
    <col min="13315" max="13315" width="8.5546875" style="49"/>
    <col min="13316" max="13316" width="13.44140625" style="49" customWidth="1"/>
    <col min="13317" max="13317" width="8.5546875" style="49"/>
    <col min="13318" max="13318" width="10.5546875" style="49" customWidth="1"/>
    <col min="13319" max="13319" width="12.44140625" style="49" customWidth="1"/>
    <col min="13320" max="13320" width="8.5546875" style="49"/>
    <col min="13321" max="13321" width="10.5546875" style="49" customWidth="1"/>
    <col min="13322" max="13322" width="12.44140625" style="49" customWidth="1"/>
    <col min="13323" max="13323" width="8.5546875" style="49"/>
    <col min="13324" max="13324" width="10.5546875" style="49" customWidth="1"/>
    <col min="13325" max="13325" width="8.5546875" style="49"/>
    <col min="13326" max="13326" width="0" style="49" hidden="1" customWidth="1"/>
    <col min="13327" max="13568" width="8.5546875" style="49"/>
    <col min="13569" max="13569" width="26.5546875" style="49" customWidth="1"/>
    <col min="13570" max="13570" width="12" style="49" customWidth="1"/>
    <col min="13571" max="13571" width="8.5546875" style="49"/>
    <col min="13572" max="13572" width="13.44140625" style="49" customWidth="1"/>
    <col min="13573" max="13573" width="8.5546875" style="49"/>
    <col min="13574" max="13574" width="10.5546875" style="49" customWidth="1"/>
    <col min="13575" max="13575" width="12.44140625" style="49" customWidth="1"/>
    <col min="13576" max="13576" width="8.5546875" style="49"/>
    <col min="13577" max="13577" width="10.5546875" style="49" customWidth="1"/>
    <col min="13578" max="13578" width="12.44140625" style="49" customWidth="1"/>
    <col min="13579" max="13579" width="8.5546875" style="49"/>
    <col min="13580" max="13580" width="10.5546875" style="49" customWidth="1"/>
    <col min="13581" max="13581" width="8.5546875" style="49"/>
    <col min="13582" max="13582" width="0" style="49" hidden="1" customWidth="1"/>
    <col min="13583" max="13824" width="8.5546875" style="49"/>
    <col min="13825" max="13825" width="26.5546875" style="49" customWidth="1"/>
    <col min="13826" max="13826" width="12" style="49" customWidth="1"/>
    <col min="13827" max="13827" width="8.5546875" style="49"/>
    <col min="13828" max="13828" width="13.44140625" style="49" customWidth="1"/>
    <col min="13829" max="13829" width="8.5546875" style="49"/>
    <col min="13830" max="13830" width="10.5546875" style="49" customWidth="1"/>
    <col min="13831" max="13831" width="12.44140625" style="49" customWidth="1"/>
    <col min="13832" max="13832" width="8.5546875" style="49"/>
    <col min="13833" max="13833" width="10.5546875" style="49" customWidth="1"/>
    <col min="13834" max="13834" width="12.44140625" style="49" customWidth="1"/>
    <col min="13835" max="13835" width="8.5546875" style="49"/>
    <col min="13836" max="13836" width="10.5546875" style="49" customWidth="1"/>
    <col min="13837" max="13837" width="8.5546875" style="49"/>
    <col min="13838" max="13838" width="0" style="49" hidden="1" customWidth="1"/>
    <col min="13839" max="14080" width="8.5546875" style="49"/>
    <col min="14081" max="14081" width="26.5546875" style="49" customWidth="1"/>
    <col min="14082" max="14082" width="12" style="49" customWidth="1"/>
    <col min="14083" max="14083" width="8.5546875" style="49"/>
    <col min="14084" max="14084" width="13.44140625" style="49" customWidth="1"/>
    <col min="14085" max="14085" width="8.5546875" style="49"/>
    <col min="14086" max="14086" width="10.5546875" style="49" customWidth="1"/>
    <col min="14087" max="14087" width="12.44140625" style="49" customWidth="1"/>
    <col min="14088" max="14088" width="8.5546875" style="49"/>
    <col min="14089" max="14089" width="10.5546875" style="49" customWidth="1"/>
    <col min="14090" max="14090" width="12.44140625" style="49" customWidth="1"/>
    <col min="14091" max="14091" width="8.5546875" style="49"/>
    <col min="14092" max="14092" width="10.5546875" style="49" customWidth="1"/>
    <col min="14093" max="14093" width="8.5546875" style="49"/>
    <col min="14094" max="14094" width="0" style="49" hidden="1" customWidth="1"/>
    <col min="14095" max="14336" width="8.5546875" style="49"/>
    <col min="14337" max="14337" width="26.5546875" style="49" customWidth="1"/>
    <col min="14338" max="14338" width="12" style="49" customWidth="1"/>
    <col min="14339" max="14339" width="8.5546875" style="49"/>
    <col min="14340" max="14340" width="13.44140625" style="49" customWidth="1"/>
    <col min="14341" max="14341" width="8.5546875" style="49"/>
    <col min="14342" max="14342" width="10.5546875" style="49" customWidth="1"/>
    <col min="14343" max="14343" width="12.44140625" style="49" customWidth="1"/>
    <col min="14344" max="14344" width="8.5546875" style="49"/>
    <col min="14345" max="14345" width="10.5546875" style="49" customWidth="1"/>
    <col min="14346" max="14346" width="12.44140625" style="49" customWidth="1"/>
    <col min="14347" max="14347" width="8.5546875" style="49"/>
    <col min="14348" max="14348" width="10.5546875" style="49" customWidth="1"/>
    <col min="14349" max="14349" width="8.5546875" style="49"/>
    <col min="14350" max="14350" width="0" style="49" hidden="1" customWidth="1"/>
    <col min="14351" max="14592" width="8.5546875" style="49"/>
    <col min="14593" max="14593" width="26.5546875" style="49" customWidth="1"/>
    <col min="14594" max="14594" width="12" style="49" customWidth="1"/>
    <col min="14595" max="14595" width="8.5546875" style="49"/>
    <col min="14596" max="14596" width="13.44140625" style="49" customWidth="1"/>
    <col min="14597" max="14597" width="8.5546875" style="49"/>
    <col min="14598" max="14598" width="10.5546875" style="49" customWidth="1"/>
    <col min="14599" max="14599" width="12.44140625" style="49" customWidth="1"/>
    <col min="14600" max="14600" width="8.5546875" style="49"/>
    <col min="14601" max="14601" width="10.5546875" style="49" customWidth="1"/>
    <col min="14602" max="14602" width="12.44140625" style="49" customWidth="1"/>
    <col min="14603" max="14603" width="8.5546875" style="49"/>
    <col min="14604" max="14604" width="10.5546875" style="49" customWidth="1"/>
    <col min="14605" max="14605" width="8.5546875" style="49"/>
    <col min="14606" max="14606" width="0" style="49" hidden="1" customWidth="1"/>
    <col min="14607" max="14848" width="8.5546875" style="49"/>
    <col min="14849" max="14849" width="26.5546875" style="49" customWidth="1"/>
    <col min="14850" max="14850" width="12" style="49" customWidth="1"/>
    <col min="14851" max="14851" width="8.5546875" style="49"/>
    <col min="14852" max="14852" width="13.44140625" style="49" customWidth="1"/>
    <col min="14853" max="14853" width="8.5546875" style="49"/>
    <col min="14854" max="14854" width="10.5546875" style="49" customWidth="1"/>
    <col min="14855" max="14855" width="12.44140625" style="49" customWidth="1"/>
    <col min="14856" max="14856" width="8.5546875" style="49"/>
    <col min="14857" max="14857" width="10.5546875" style="49" customWidth="1"/>
    <col min="14858" max="14858" width="12.44140625" style="49" customWidth="1"/>
    <col min="14859" max="14859" width="8.5546875" style="49"/>
    <col min="14860" max="14860" width="10.5546875" style="49" customWidth="1"/>
    <col min="14861" max="14861" width="8.5546875" style="49"/>
    <col min="14862" max="14862" width="0" style="49" hidden="1" customWidth="1"/>
    <col min="14863" max="15104" width="8.5546875" style="49"/>
    <col min="15105" max="15105" width="26.5546875" style="49" customWidth="1"/>
    <col min="15106" max="15106" width="12" style="49" customWidth="1"/>
    <col min="15107" max="15107" width="8.5546875" style="49"/>
    <col min="15108" max="15108" width="13.44140625" style="49" customWidth="1"/>
    <col min="15109" max="15109" width="8.5546875" style="49"/>
    <col min="15110" max="15110" width="10.5546875" style="49" customWidth="1"/>
    <col min="15111" max="15111" width="12.44140625" style="49" customWidth="1"/>
    <col min="15112" max="15112" width="8.5546875" style="49"/>
    <col min="15113" max="15113" width="10.5546875" style="49" customWidth="1"/>
    <col min="15114" max="15114" width="12.44140625" style="49" customWidth="1"/>
    <col min="15115" max="15115" width="8.5546875" style="49"/>
    <col min="15116" max="15116" width="10.5546875" style="49" customWidth="1"/>
    <col min="15117" max="15117" width="8.5546875" style="49"/>
    <col min="15118" max="15118" width="0" style="49" hidden="1" customWidth="1"/>
    <col min="15119" max="15360" width="8.5546875" style="49"/>
    <col min="15361" max="15361" width="26.5546875" style="49" customWidth="1"/>
    <col min="15362" max="15362" width="12" style="49" customWidth="1"/>
    <col min="15363" max="15363" width="8.5546875" style="49"/>
    <col min="15364" max="15364" width="13.44140625" style="49" customWidth="1"/>
    <col min="15365" max="15365" width="8.5546875" style="49"/>
    <col min="15366" max="15366" width="10.5546875" style="49" customWidth="1"/>
    <col min="15367" max="15367" width="12.44140625" style="49" customWidth="1"/>
    <col min="15368" max="15368" width="8.5546875" style="49"/>
    <col min="15369" max="15369" width="10.5546875" style="49" customWidth="1"/>
    <col min="15370" max="15370" width="12.44140625" style="49" customWidth="1"/>
    <col min="15371" max="15371" width="8.5546875" style="49"/>
    <col min="15372" max="15372" width="10.5546875" style="49" customWidth="1"/>
    <col min="15373" max="15373" width="8.5546875" style="49"/>
    <col min="15374" max="15374" width="0" style="49" hidden="1" customWidth="1"/>
    <col min="15375" max="15616" width="8.5546875" style="49"/>
    <col min="15617" max="15617" width="26.5546875" style="49" customWidth="1"/>
    <col min="15618" max="15618" width="12" style="49" customWidth="1"/>
    <col min="15619" max="15619" width="8.5546875" style="49"/>
    <col min="15620" max="15620" width="13.44140625" style="49" customWidth="1"/>
    <col min="15621" max="15621" width="8.5546875" style="49"/>
    <col min="15622" max="15622" width="10.5546875" style="49" customWidth="1"/>
    <col min="15623" max="15623" width="12.44140625" style="49" customWidth="1"/>
    <col min="15624" max="15624" width="8.5546875" style="49"/>
    <col min="15625" max="15625" width="10.5546875" style="49" customWidth="1"/>
    <col min="15626" max="15626" width="12.44140625" style="49" customWidth="1"/>
    <col min="15627" max="15627" width="8.5546875" style="49"/>
    <col min="15628" max="15628" width="10.5546875" style="49" customWidth="1"/>
    <col min="15629" max="15629" width="8.5546875" style="49"/>
    <col min="15630" max="15630" width="0" style="49" hidden="1" customWidth="1"/>
    <col min="15631" max="15872" width="8.5546875" style="49"/>
    <col min="15873" max="15873" width="26.5546875" style="49" customWidth="1"/>
    <col min="15874" max="15874" width="12" style="49" customWidth="1"/>
    <col min="15875" max="15875" width="8.5546875" style="49"/>
    <col min="15876" max="15876" width="13.44140625" style="49" customWidth="1"/>
    <col min="15877" max="15877" width="8.5546875" style="49"/>
    <col min="15878" max="15878" width="10.5546875" style="49" customWidth="1"/>
    <col min="15879" max="15879" width="12.44140625" style="49" customWidth="1"/>
    <col min="15880" max="15880" width="8.5546875" style="49"/>
    <col min="15881" max="15881" width="10.5546875" style="49" customWidth="1"/>
    <col min="15882" max="15882" width="12.44140625" style="49" customWidth="1"/>
    <col min="15883" max="15883" width="8.5546875" style="49"/>
    <col min="15884" max="15884" width="10.5546875" style="49" customWidth="1"/>
    <col min="15885" max="15885" width="8.5546875" style="49"/>
    <col min="15886" max="15886" width="0" style="49" hidden="1" customWidth="1"/>
    <col min="15887" max="16128" width="8.5546875" style="49"/>
    <col min="16129" max="16129" width="26.5546875" style="49" customWidth="1"/>
    <col min="16130" max="16130" width="12" style="49" customWidth="1"/>
    <col min="16131" max="16131" width="8.5546875" style="49"/>
    <col min="16132" max="16132" width="13.44140625" style="49" customWidth="1"/>
    <col min="16133" max="16133" width="8.5546875" style="49"/>
    <col min="16134" max="16134" width="10.5546875" style="49" customWidth="1"/>
    <col min="16135" max="16135" width="12.44140625" style="49" customWidth="1"/>
    <col min="16136" max="16136" width="8.5546875" style="49"/>
    <col min="16137" max="16137" width="10.5546875" style="49" customWidth="1"/>
    <col min="16138" max="16138" width="12.44140625" style="49" customWidth="1"/>
    <col min="16139" max="16139" width="8.5546875" style="49"/>
    <col min="16140" max="16140" width="10.5546875" style="49" customWidth="1"/>
    <col min="16141" max="16141" width="8.5546875" style="49"/>
    <col min="16142" max="16142" width="0" style="49" hidden="1" customWidth="1"/>
    <col min="16143" max="16384" width="8.5546875" style="49"/>
  </cols>
  <sheetData>
    <row r="1" spans="1:12" ht="25.5" customHeight="1" thickBot="1" x14ac:dyDescent="0.45">
      <c r="A1" s="172" t="s">
        <v>301</v>
      </c>
      <c r="B1" s="173"/>
      <c r="C1" s="173"/>
      <c r="D1" s="173"/>
      <c r="E1" s="173"/>
      <c r="F1" s="173"/>
      <c r="G1" s="173"/>
      <c r="H1" s="173"/>
      <c r="I1" s="173"/>
      <c r="J1" s="173"/>
      <c r="K1" s="173"/>
      <c r="L1" s="174"/>
    </row>
    <row r="2" spans="1:12" s="50" customFormat="1" ht="25.5" customHeight="1" x14ac:dyDescent="0.4">
      <c r="A2" s="175" t="s">
        <v>302</v>
      </c>
      <c r="B2" s="176"/>
      <c r="C2" s="176"/>
      <c r="D2" s="176"/>
      <c r="E2" s="176"/>
      <c r="F2" s="176"/>
      <c r="G2" s="176"/>
      <c r="H2" s="176"/>
      <c r="I2" s="176"/>
      <c r="J2" s="176"/>
      <c r="K2" s="176"/>
      <c r="L2" s="177"/>
    </row>
    <row r="3" spans="1:12" s="50" customFormat="1" ht="25.5" customHeight="1" thickBot="1" x14ac:dyDescent="0.45">
      <c r="A3" s="178" t="s">
        <v>303</v>
      </c>
      <c r="B3" s="179"/>
      <c r="C3" s="179"/>
      <c r="D3" s="179"/>
      <c r="E3" s="179"/>
      <c r="F3" s="179"/>
      <c r="G3" s="179"/>
      <c r="H3" s="179"/>
      <c r="I3" s="179"/>
      <c r="J3" s="179"/>
      <c r="K3" s="179"/>
      <c r="L3" s="180"/>
    </row>
    <row r="4" spans="1:12" s="50" customFormat="1" ht="15" hidden="1" x14ac:dyDescent="0.25">
      <c r="B4" s="51"/>
      <c r="C4" s="51"/>
      <c r="D4" s="51"/>
      <c r="E4" s="51"/>
      <c r="F4" s="51"/>
      <c r="G4" s="51"/>
      <c r="H4" s="51"/>
      <c r="I4" s="51"/>
      <c r="J4" s="51"/>
      <c r="K4" s="51"/>
      <c r="L4" s="51"/>
    </row>
    <row r="5" spans="1:12" s="50" customFormat="1" ht="15" hidden="1" x14ac:dyDescent="0.25">
      <c r="A5" s="51" t="s">
        <v>304</v>
      </c>
      <c r="B5" s="51"/>
      <c r="C5" s="51"/>
      <c r="D5" s="51"/>
      <c r="E5" s="51"/>
      <c r="F5" s="51"/>
      <c r="G5" s="51"/>
      <c r="H5" s="51"/>
      <c r="I5" s="51"/>
      <c r="J5" s="51"/>
      <c r="K5" s="51"/>
      <c r="L5" s="51"/>
    </row>
    <row r="6" spans="1:12" s="50" customFormat="1" ht="15" hidden="1" x14ac:dyDescent="0.25">
      <c r="A6" s="51" t="s">
        <v>60</v>
      </c>
      <c r="B6" s="51"/>
      <c r="C6" s="51"/>
      <c r="D6" s="51"/>
      <c r="E6" s="51"/>
      <c r="F6" s="51"/>
      <c r="G6" s="51"/>
      <c r="H6" s="51"/>
      <c r="I6" s="51"/>
      <c r="J6" s="51"/>
      <c r="K6" s="51"/>
      <c r="L6" s="51"/>
    </row>
    <row r="7" spans="1:12" ht="17.399999999999999" customHeight="1" x14ac:dyDescent="0.25">
      <c r="A7" s="133" t="s">
        <v>305</v>
      </c>
      <c r="B7" s="134">
        <v>30</v>
      </c>
    </row>
    <row r="8" spans="1:12" ht="16.5" customHeight="1" x14ac:dyDescent="0.25">
      <c r="A8" s="135" t="s">
        <v>306</v>
      </c>
      <c r="B8" s="136">
        <v>65</v>
      </c>
    </row>
    <row r="9" spans="1:12" ht="13.8" thickBot="1" x14ac:dyDescent="0.3">
      <c r="A9" s="135" t="s">
        <v>307</v>
      </c>
      <c r="B9" s="136">
        <v>5</v>
      </c>
    </row>
    <row r="10" spans="1:12" ht="13.8" thickBot="1" x14ac:dyDescent="0.3">
      <c r="A10" s="137" t="s">
        <v>308</v>
      </c>
      <c r="B10" s="138">
        <f>SUM(B7:B9)</f>
        <v>100</v>
      </c>
      <c r="D10" s="181" t="s">
        <v>309</v>
      </c>
      <c r="E10" s="182"/>
      <c r="F10" s="182"/>
      <c r="G10" s="182"/>
      <c r="H10" s="182"/>
      <c r="I10" s="182"/>
      <c r="J10" s="182"/>
      <c r="K10" s="182"/>
      <c r="L10" s="183"/>
    </row>
    <row r="11" spans="1:12" ht="14.4" x14ac:dyDescent="0.3">
      <c r="A11" s="36"/>
      <c r="D11" s="184" t="s">
        <v>310</v>
      </c>
      <c r="E11" s="185"/>
      <c r="F11" s="186"/>
      <c r="G11" s="184" t="s">
        <v>311</v>
      </c>
      <c r="H11" s="187"/>
      <c r="I11" s="188"/>
      <c r="J11" s="184" t="s">
        <v>312</v>
      </c>
      <c r="K11" s="187"/>
      <c r="L11" s="188"/>
    </row>
    <row r="12" spans="1:12" ht="40.200000000000003" x14ac:dyDescent="0.3">
      <c r="A12" s="52" t="s">
        <v>313</v>
      </c>
      <c r="B12" s="53" t="s">
        <v>314</v>
      </c>
      <c r="C12" s="53" t="s">
        <v>315</v>
      </c>
      <c r="D12" s="54"/>
      <c r="E12" s="55" t="s">
        <v>316</v>
      </c>
      <c r="F12" s="56" t="s">
        <v>317</v>
      </c>
      <c r="G12" s="55"/>
      <c r="H12" s="55" t="s">
        <v>316</v>
      </c>
      <c r="I12" s="56" t="s">
        <v>317</v>
      </c>
      <c r="J12" s="55"/>
      <c r="K12" s="55" t="s">
        <v>316</v>
      </c>
      <c r="L12" s="56" t="s">
        <v>317</v>
      </c>
    </row>
    <row r="13" spans="1:12" ht="20.25" customHeight="1" x14ac:dyDescent="0.25">
      <c r="A13" s="53"/>
      <c r="B13" s="57"/>
      <c r="C13" s="57"/>
      <c r="D13" s="189" t="s">
        <v>318</v>
      </c>
      <c r="E13" s="190"/>
      <c r="F13" s="190"/>
      <c r="G13" s="190"/>
      <c r="H13" s="190"/>
      <c r="I13" s="190"/>
      <c r="J13" s="190"/>
      <c r="K13" s="190"/>
      <c r="L13" s="191"/>
    </row>
    <row r="14" spans="1:12" ht="14.4" x14ac:dyDescent="0.25">
      <c r="A14" s="139" t="s">
        <v>352</v>
      </c>
      <c r="B14" s="140">
        <v>30</v>
      </c>
      <c r="C14" s="141">
        <v>0.6</v>
      </c>
      <c r="D14" s="58"/>
      <c r="E14" s="59">
        <v>30</v>
      </c>
      <c r="F14" s="60">
        <f>E14/B14*C14*100</f>
        <v>60</v>
      </c>
      <c r="G14" s="61"/>
      <c r="H14" s="59">
        <v>12</v>
      </c>
      <c r="I14" s="62">
        <f>H14/B14*C14*100</f>
        <v>24</v>
      </c>
      <c r="J14" s="61"/>
      <c r="K14" s="59">
        <v>20</v>
      </c>
      <c r="L14" s="62">
        <f t="shared" ref="L14:L18" si="0">+K14/B14*C14*100</f>
        <v>40</v>
      </c>
    </row>
    <row r="15" spans="1:12" ht="14.4" x14ac:dyDescent="0.25">
      <c r="A15" s="139" t="s">
        <v>353</v>
      </c>
      <c r="B15" s="140">
        <v>20</v>
      </c>
      <c r="C15" s="141">
        <v>0.15</v>
      </c>
      <c r="D15" s="63"/>
      <c r="E15" s="64">
        <v>20</v>
      </c>
      <c r="F15" s="60">
        <f t="shared" ref="F15:F18" si="1">E15/B15*C15*100</f>
        <v>15</v>
      </c>
      <c r="G15" s="65"/>
      <c r="H15" s="66">
        <v>1</v>
      </c>
      <c r="I15" s="67">
        <f t="shared" ref="I15:I18" si="2">+H15/B15*C15*100</f>
        <v>0.75</v>
      </c>
      <c r="J15" s="65"/>
      <c r="K15" s="66">
        <v>15</v>
      </c>
      <c r="L15" s="62">
        <f t="shared" si="0"/>
        <v>11.249999999999998</v>
      </c>
    </row>
    <row r="16" spans="1:12" ht="14.4" x14ac:dyDescent="0.25">
      <c r="A16" s="139" t="s">
        <v>354</v>
      </c>
      <c r="B16" s="140">
        <v>10</v>
      </c>
      <c r="C16" s="141">
        <v>0.1</v>
      </c>
      <c r="D16" s="63"/>
      <c r="E16" s="64">
        <v>10</v>
      </c>
      <c r="F16" s="60">
        <f t="shared" si="1"/>
        <v>10</v>
      </c>
      <c r="G16" s="65"/>
      <c r="H16" s="59">
        <v>2</v>
      </c>
      <c r="I16" s="62">
        <f t="shared" si="2"/>
        <v>2.0000000000000004</v>
      </c>
      <c r="J16" s="65"/>
      <c r="K16" s="59">
        <v>8</v>
      </c>
      <c r="L16" s="62">
        <f t="shared" si="0"/>
        <v>8.0000000000000018</v>
      </c>
    </row>
    <row r="17" spans="1:14" ht="14.4" x14ac:dyDescent="0.25">
      <c r="A17" s="142" t="s">
        <v>355</v>
      </c>
      <c r="B17" s="140">
        <v>10</v>
      </c>
      <c r="C17" s="141">
        <v>0.1</v>
      </c>
      <c r="D17" s="63"/>
      <c r="E17" s="64">
        <v>10</v>
      </c>
      <c r="F17" s="60">
        <f t="shared" si="1"/>
        <v>10</v>
      </c>
      <c r="G17" s="65"/>
      <c r="H17" s="59">
        <v>5</v>
      </c>
      <c r="I17" s="62">
        <f t="shared" si="2"/>
        <v>5</v>
      </c>
      <c r="J17" s="65"/>
      <c r="K17" s="59">
        <v>8</v>
      </c>
      <c r="L17" s="62">
        <f t="shared" si="0"/>
        <v>8.0000000000000018</v>
      </c>
    </row>
    <row r="18" spans="1:14" ht="14.4" x14ac:dyDescent="0.25">
      <c r="A18" s="139" t="s">
        <v>356</v>
      </c>
      <c r="B18" s="140">
        <v>35</v>
      </c>
      <c r="C18" s="141">
        <v>0.05</v>
      </c>
      <c r="D18" s="63"/>
      <c r="E18" s="64">
        <v>35</v>
      </c>
      <c r="F18" s="60">
        <f t="shared" si="1"/>
        <v>5</v>
      </c>
      <c r="G18" s="65"/>
      <c r="H18" s="59">
        <v>15</v>
      </c>
      <c r="I18" s="62">
        <f t="shared" si="2"/>
        <v>2.1428571428571428</v>
      </c>
      <c r="J18" s="65"/>
      <c r="K18" s="59">
        <v>12</v>
      </c>
      <c r="L18" s="62">
        <f t="shared" si="0"/>
        <v>1.7142857142857144</v>
      </c>
    </row>
    <row r="19" spans="1:14" x14ac:dyDescent="0.25">
      <c r="A19" s="68" t="s">
        <v>319</v>
      </c>
      <c r="B19" s="69">
        <f>SUM(B14:B18)</f>
        <v>105</v>
      </c>
      <c r="C19" s="70">
        <f>SUM(C14:C18)</f>
        <v>1</v>
      </c>
      <c r="D19" s="71"/>
      <c r="E19" s="72">
        <f>SUM(E14:E18)</f>
        <v>105</v>
      </c>
      <c r="F19" s="62">
        <f>SUM(F14:F18)</f>
        <v>100</v>
      </c>
      <c r="G19" s="72"/>
      <c r="H19" s="72">
        <f>SUM(H14:H18)</f>
        <v>35</v>
      </c>
      <c r="I19" s="62">
        <f>SUM(I14:I18)</f>
        <v>33.892857142857146</v>
      </c>
      <c r="J19" s="72"/>
      <c r="K19" s="72">
        <f>SUM(K14:K18)</f>
        <v>63</v>
      </c>
      <c r="L19" s="62">
        <f>SUM(L14:L18)</f>
        <v>68.964285714285708</v>
      </c>
      <c r="N19" s="51">
        <f>MAX(L19,F19,I19)</f>
        <v>100</v>
      </c>
    </row>
    <row r="20" spans="1:14" x14ac:dyDescent="0.25">
      <c r="A20" s="73"/>
      <c r="B20" s="74"/>
      <c r="C20" s="74"/>
      <c r="D20" s="192" t="s">
        <v>320</v>
      </c>
      <c r="E20" s="193"/>
      <c r="F20" s="193"/>
      <c r="G20" s="193"/>
      <c r="H20" s="193"/>
      <c r="I20" s="193"/>
      <c r="J20" s="193"/>
      <c r="K20" s="193"/>
      <c r="L20" s="194"/>
      <c r="N20" s="51" t="s">
        <v>321</v>
      </c>
    </row>
    <row r="21" spans="1:14" ht="26.4" x14ac:dyDescent="0.25">
      <c r="A21" s="75" t="s">
        <v>322</v>
      </c>
      <c r="B21" s="76"/>
      <c r="C21" s="77"/>
      <c r="D21" s="195">
        <v>240000</v>
      </c>
      <c r="E21" s="196"/>
      <c r="F21" s="197"/>
      <c r="G21" s="195">
        <v>300000</v>
      </c>
      <c r="H21" s="196"/>
      <c r="I21" s="197"/>
      <c r="J21" s="195">
        <v>310000</v>
      </c>
      <c r="K21" s="196"/>
      <c r="L21" s="197"/>
      <c r="N21" s="51">
        <f>MIN(D21:L21)</f>
        <v>240000</v>
      </c>
    </row>
    <row r="22" spans="1:14" ht="34.200000000000003" customHeight="1" x14ac:dyDescent="0.25">
      <c r="A22" s="68" t="s">
        <v>323</v>
      </c>
      <c r="B22" s="78"/>
      <c r="C22" s="79"/>
      <c r="D22" s="169">
        <f>(+D21/+D21)*100</f>
        <v>100</v>
      </c>
      <c r="E22" s="170"/>
      <c r="F22" s="171"/>
      <c r="G22" s="169">
        <f>(+D21/G21)*100</f>
        <v>80</v>
      </c>
      <c r="H22" s="170"/>
      <c r="I22" s="171"/>
      <c r="J22" s="169">
        <f>(D21/J21)*100</f>
        <v>77.41935483870968</v>
      </c>
      <c r="K22" s="170"/>
      <c r="L22" s="171"/>
    </row>
    <row r="23" spans="1:14" ht="19.8" customHeight="1" x14ac:dyDescent="0.25">
      <c r="A23" s="118"/>
      <c r="B23" s="71"/>
      <c r="C23" s="119"/>
      <c r="D23" s="211" t="s">
        <v>324</v>
      </c>
      <c r="E23" s="212"/>
      <c r="F23" s="212"/>
      <c r="G23" s="212"/>
      <c r="H23" s="212"/>
      <c r="I23" s="212"/>
      <c r="J23" s="212"/>
      <c r="K23" s="212"/>
      <c r="L23" s="213"/>
    </row>
    <row r="24" spans="1:14" ht="17.399999999999999" customHeight="1" x14ac:dyDescent="0.25">
      <c r="A24" s="68" t="s">
        <v>325</v>
      </c>
      <c r="B24" s="120"/>
      <c r="C24" s="121">
        <v>0.02</v>
      </c>
      <c r="D24" s="214">
        <v>30000</v>
      </c>
      <c r="E24" s="215"/>
      <c r="F24" s="216"/>
      <c r="G24" s="214">
        <v>20000</v>
      </c>
      <c r="H24" s="215"/>
      <c r="I24" s="216"/>
      <c r="J24" s="214">
        <v>7000</v>
      </c>
      <c r="K24" s="215"/>
      <c r="L24" s="216"/>
    </row>
    <row r="25" spans="1:14" ht="14.4" customHeight="1" x14ac:dyDescent="0.25">
      <c r="A25" s="68" t="s">
        <v>326</v>
      </c>
      <c r="B25" s="120"/>
      <c r="C25" s="121"/>
      <c r="D25" s="214">
        <f>+D24/D24*100</f>
        <v>100</v>
      </c>
      <c r="E25" s="215"/>
      <c r="F25" s="215"/>
      <c r="G25" s="215">
        <f>G24/D24*100</f>
        <v>66.666666666666657</v>
      </c>
      <c r="H25" s="215"/>
      <c r="I25" s="215"/>
      <c r="J25" s="215">
        <f>+J24/D24*100</f>
        <v>23.333333333333332</v>
      </c>
      <c r="K25" s="215"/>
      <c r="L25" s="216"/>
    </row>
    <row r="26" spans="1:14" ht="16.8" customHeight="1" x14ac:dyDescent="0.25">
      <c r="A26" s="117" t="s">
        <v>327</v>
      </c>
      <c r="B26" s="122">
        <v>4</v>
      </c>
      <c r="C26" s="123">
        <v>0.03</v>
      </c>
      <c r="D26" s="114"/>
      <c r="E26" s="116">
        <v>4</v>
      </c>
      <c r="F26" s="115"/>
      <c r="G26" s="116"/>
      <c r="H26" s="116">
        <v>3</v>
      </c>
      <c r="I26" s="116"/>
      <c r="J26" s="116"/>
      <c r="K26" s="116">
        <v>2</v>
      </c>
      <c r="L26" s="116"/>
    </row>
    <row r="27" spans="1:14" ht="17.399999999999999" customHeight="1" x14ac:dyDescent="0.25">
      <c r="A27" s="68" t="s">
        <v>360</v>
      </c>
      <c r="B27" s="69"/>
      <c r="C27" s="121"/>
      <c r="D27" s="111"/>
      <c r="E27" s="112">
        <f>+E26/B26*3</f>
        <v>3</v>
      </c>
      <c r="F27" s="112"/>
      <c r="G27" s="112"/>
      <c r="H27" s="112">
        <f>+H26/B26*3</f>
        <v>2.25</v>
      </c>
      <c r="I27" s="112"/>
      <c r="J27" s="112"/>
      <c r="K27" s="112">
        <f>+K26/B26*3</f>
        <v>1.5</v>
      </c>
      <c r="L27" s="113"/>
    </row>
    <row r="28" spans="1:14" x14ac:dyDescent="0.25">
      <c r="A28" s="80"/>
      <c r="B28" s="74"/>
      <c r="C28" s="74"/>
      <c r="D28" s="192" t="s">
        <v>328</v>
      </c>
      <c r="E28" s="193"/>
      <c r="F28" s="193"/>
      <c r="G28" s="193"/>
      <c r="H28" s="193"/>
      <c r="I28" s="193"/>
      <c r="J28" s="193"/>
      <c r="K28" s="193"/>
      <c r="L28" s="194"/>
    </row>
    <row r="29" spans="1:14" x14ac:dyDescent="0.25">
      <c r="A29" s="81" t="s">
        <v>357</v>
      </c>
      <c r="B29" s="76"/>
      <c r="C29" s="77"/>
      <c r="D29" s="217">
        <f>+B7%*F19</f>
        <v>30</v>
      </c>
      <c r="E29" s="218"/>
      <c r="F29" s="218"/>
      <c r="G29" s="217">
        <f>+B7%*I19</f>
        <v>10.167857142857143</v>
      </c>
      <c r="H29" s="218"/>
      <c r="I29" s="218"/>
      <c r="J29" s="219">
        <f>+B7%*L19</f>
        <v>20.689285714285713</v>
      </c>
      <c r="K29" s="220"/>
      <c r="L29" s="220"/>
    </row>
    <row r="30" spans="1:14" x14ac:dyDescent="0.25">
      <c r="A30" s="68" t="s">
        <v>358</v>
      </c>
      <c r="B30" s="78"/>
      <c r="C30" s="79"/>
      <c r="D30" s="219">
        <f>(B8/100)*D22</f>
        <v>65</v>
      </c>
      <c r="E30" s="220"/>
      <c r="F30" s="220"/>
      <c r="G30" s="221">
        <f>(B8/100)*G22</f>
        <v>52</v>
      </c>
      <c r="H30" s="222"/>
      <c r="I30" s="222"/>
      <c r="J30" s="167">
        <f>+J22*B8%</f>
        <v>50.322580645161295</v>
      </c>
      <c r="K30" s="168"/>
      <c r="L30" s="168"/>
      <c r="N30" s="51" t="s">
        <v>329</v>
      </c>
    </row>
    <row r="31" spans="1:14" ht="28.8" customHeight="1" x14ac:dyDescent="0.25">
      <c r="A31" s="68" t="s">
        <v>330</v>
      </c>
      <c r="B31" s="78"/>
      <c r="C31" s="124">
        <v>0.02</v>
      </c>
      <c r="D31" s="125"/>
      <c r="E31" s="126">
        <f>+C24*D25%*100</f>
        <v>2</v>
      </c>
      <c r="F31" s="127"/>
      <c r="G31" s="206">
        <f>+C31*G25%*100</f>
        <v>1.333333333333333</v>
      </c>
      <c r="H31" s="207"/>
      <c r="I31" s="207"/>
      <c r="J31" s="167">
        <f>+J25*C31%*100</f>
        <v>0.46666666666666673</v>
      </c>
      <c r="K31" s="167"/>
      <c r="L31" s="167"/>
      <c r="M31" s="128"/>
      <c r="N31" s="51"/>
    </row>
    <row r="32" spans="1:14" ht="18" customHeight="1" x14ac:dyDescent="0.25">
      <c r="A32" s="68" t="s">
        <v>331</v>
      </c>
      <c r="B32" s="129"/>
      <c r="C32" s="124">
        <v>0.03</v>
      </c>
      <c r="D32" s="130"/>
      <c r="E32" s="131">
        <f>+E27</f>
        <v>3</v>
      </c>
      <c r="F32" s="132"/>
      <c r="G32" s="130"/>
      <c r="H32" s="131">
        <f>+H27</f>
        <v>2.25</v>
      </c>
      <c r="I32" s="131"/>
      <c r="J32" s="208">
        <f>+K27</f>
        <v>1.5</v>
      </c>
      <c r="K32" s="209"/>
      <c r="L32" s="210"/>
      <c r="N32" s="51"/>
    </row>
    <row r="33" spans="1:14" x14ac:dyDescent="0.25">
      <c r="A33" s="82" t="s">
        <v>359</v>
      </c>
      <c r="B33" s="78"/>
      <c r="C33" s="79"/>
      <c r="D33" s="198">
        <f>SUM(D29:F32)</f>
        <v>100</v>
      </c>
      <c r="E33" s="199"/>
      <c r="F33" s="199"/>
      <c r="G33" s="200">
        <f>SUM(G29:I32)</f>
        <v>65.751190476190487</v>
      </c>
      <c r="H33" s="201"/>
      <c r="I33" s="201"/>
      <c r="J33" s="200">
        <f>SUM(J29:L32)</f>
        <v>72.978533026113681</v>
      </c>
      <c r="K33" s="201"/>
      <c r="L33" s="201"/>
      <c r="N33" s="51">
        <f>MAX(D33:L33)</f>
        <v>100</v>
      </c>
    </row>
    <row r="34" spans="1:14" x14ac:dyDescent="0.25">
      <c r="A34" s="83" t="s">
        <v>332</v>
      </c>
      <c r="B34" s="78"/>
      <c r="C34" s="79"/>
      <c r="D34" s="202">
        <f>IF(D33=$N33,1,IF(D33=$N35,3,2))</f>
        <v>1</v>
      </c>
      <c r="E34" s="203"/>
      <c r="F34" s="203"/>
      <c r="G34" s="204">
        <f>IF(G33=$N33,1,IF(G33=$N35,3,2))</f>
        <v>3</v>
      </c>
      <c r="H34" s="205"/>
      <c r="I34" s="205"/>
      <c r="J34" s="204">
        <f>IF(J33=$N33,1,IF(J33=$N35,3,2))</f>
        <v>2</v>
      </c>
      <c r="K34" s="205"/>
      <c r="L34" s="205"/>
      <c r="N34" s="51" t="s">
        <v>321</v>
      </c>
    </row>
    <row r="35" spans="1:14" x14ac:dyDescent="0.25">
      <c r="N35" s="49">
        <f>MIN(D33:L33)</f>
        <v>65.751190476190487</v>
      </c>
    </row>
    <row r="36" spans="1:14" x14ac:dyDescent="0.25">
      <c r="A36" s="84" t="s">
        <v>333</v>
      </c>
      <c r="B36" s="85" t="s">
        <v>334</v>
      </c>
    </row>
    <row r="37" spans="1:14" ht="66" x14ac:dyDescent="0.25">
      <c r="A37" s="86" t="s">
        <v>335</v>
      </c>
      <c r="B37" s="87" t="s">
        <v>336</v>
      </c>
    </row>
    <row r="38" spans="1:14" x14ac:dyDescent="0.25">
      <c r="A38" s="47"/>
    </row>
  </sheetData>
  <mergeCells count="38">
    <mergeCell ref="G31:I31"/>
    <mergeCell ref="J31:L31"/>
    <mergeCell ref="J32:L32"/>
    <mergeCell ref="D23:L23"/>
    <mergeCell ref="D24:F24"/>
    <mergeCell ref="G24:I24"/>
    <mergeCell ref="J24:L24"/>
    <mergeCell ref="D25:F25"/>
    <mergeCell ref="G25:I25"/>
    <mergeCell ref="J25:L25"/>
    <mergeCell ref="D28:L28"/>
    <mergeCell ref="D29:F29"/>
    <mergeCell ref="G29:I29"/>
    <mergeCell ref="J29:L29"/>
    <mergeCell ref="D30:F30"/>
    <mergeCell ref="G30:I30"/>
    <mergeCell ref="D33:F33"/>
    <mergeCell ref="G33:I33"/>
    <mergeCell ref="J33:L33"/>
    <mergeCell ref="D34:F34"/>
    <mergeCell ref="G34:I34"/>
    <mergeCell ref="J34:L34"/>
    <mergeCell ref="J30:L30"/>
    <mergeCell ref="D22:F22"/>
    <mergeCell ref="G22:I22"/>
    <mergeCell ref="J22:L22"/>
    <mergeCell ref="A1:L1"/>
    <mergeCell ref="A2:L2"/>
    <mergeCell ref="A3:L3"/>
    <mergeCell ref="D10:L10"/>
    <mergeCell ref="D11:F11"/>
    <mergeCell ref="G11:I11"/>
    <mergeCell ref="J11:L11"/>
    <mergeCell ref="D13:L13"/>
    <mergeCell ref="D20:L20"/>
    <mergeCell ref="D21:F21"/>
    <mergeCell ref="G21:I21"/>
    <mergeCell ref="J21:L21"/>
  </mergeCells>
  <dataValidations count="1">
    <dataValidation type="list" allowBlank="1" showInputMessage="1" showErrorMessage="1" sqref="D65553:D65558 IZ65553:IZ65558 SV65553:SV65558 ACR65553:ACR65558 AMN65553:AMN65558 AWJ65553:AWJ65558 BGF65553:BGF65558 BQB65553:BQB65558 BZX65553:BZX65558 CJT65553:CJT65558 CTP65553:CTP65558 DDL65553:DDL65558 DNH65553:DNH65558 DXD65553:DXD65558 EGZ65553:EGZ65558 EQV65553:EQV65558 FAR65553:FAR65558 FKN65553:FKN65558 FUJ65553:FUJ65558 GEF65553:GEF65558 GOB65553:GOB65558 GXX65553:GXX65558 HHT65553:HHT65558 HRP65553:HRP65558 IBL65553:IBL65558 ILH65553:ILH65558 IVD65553:IVD65558 JEZ65553:JEZ65558 JOV65553:JOV65558 JYR65553:JYR65558 KIN65553:KIN65558 KSJ65553:KSJ65558 LCF65553:LCF65558 LMB65553:LMB65558 LVX65553:LVX65558 MFT65553:MFT65558 MPP65553:MPP65558 MZL65553:MZL65558 NJH65553:NJH65558 NTD65553:NTD65558 OCZ65553:OCZ65558 OMV65553:OMV65558 OWR65553:OWR65558 PGN65553:PGN65558 PQJ65553:PQJ65558 QAF65553:QAF65558 QKB65553:QKB65558 QTX65553:QTX65558 RDT65553:RDT65558 RNP65553:RNP65558 RXL65553:RXL65558 SHH65553:SHH65558 SRD65553:SRD65558 TAZ65553:TAZ65558 TKV65553:TKV65558 TUR65553:TUR65558 UEN65553:UEN65558 UOJ65553:UOJ65558 UYF65553:UYF65558 VIB65553:VIB65558 VRX65553:VRX65558 WBT65553:WBT65558 WLP65553:WLP65558 WVL65553:WVL65558 D131089:D131094 IZ131089:IZ131094 SV131089:SV131094 ACR131089:ACR131094 AMN131089:AMN131094 AWJ131089:AWJ131094 BGF131089:BGF131094 BQB131089:BQB131094 BZX131089:BZX131094 CJT131089:CJT131094 CTP131089:CTP131094 DDL131089:DDL131094 DNH131089:DNH131094 DXD131089:DXD131094 EGZ131089:EGZ131094 EQV131089:EQV131094 FAR131089:FAR131094 FKN131089:FKN131094 FUJ131089:FUJ131094 GEF131089:GEF131094 GOB131089:GOB131094 GXX131089:GXX131094 HHT131089:HHT131094 HRP131089:HRP131094 IBL131089:IBL131094 ILH131089:ILH131094 IVD131089:IVD131094 JEZ131089:JEZ131094 JOV131089:JOV131094 JYR131089:JYR131094 KIN131089:KIN131094 KSJ131089:KSJ131094 LCF131089:LCF131094 LMB131089:LMB131094 LVX131089:LVX131094 MFT131089:MFT131094 MPP131089:MPP131094 MZL131089:MZL131094 NJH131089:NJH131094 NTD131089:NTD131094 OCZ131089:OCZ131094 OMV131089:OMV131094 OWR131089:OWR131094 PGN131089:PGN131094 PQJ131089:PQJ131094 QAF131089:QAF131094 QKB131089:QKB131094 QTX131089:QTX131094 RDT131089:RDT131094 RNP131089:RNP131094 RXL131089:RXL131094 SHH131089:SHH131094 SRD131089:SRD131094 TAZ131089:TAZ131094 TKV131089:TKV131094 TUR131089:TUR131094 UEN131089:UEN131094 UOJ131089:UOJ131094 UYF131089:UYF131094 VIB131089:VIB131094 VRX131089:VRX131094 WBT131089:WBT131094 WLP131089:WLP131094 WVL131089:WVL131094 D196625:D196630 IZ196625:IZ196630 SV196625:SV196630 ACR196625:ACR196630 AMN196625:AMN196630 AWJ196625:AWJ196630 BGF196625:BGF196630 BQB196625:BQB196630 BZX196625:BZX196630 CJT196625:CJT196630 CTP196625:CTP196630 DDL196625:DDL196630 DNH196625:DNH196630 DXD196625:DXD196630 EGZ196625:EGZ196630 EQV196625:EQV196630 FAR196625:FAR196630 FKN196625:FKN196630 FUJ196625:FUJ196630 GEF196625:GEF196630 GOB196625:GOB196630 GXX196625:GXX196630 HHT196625:HHT196630 HRP196625:HRP196630 IBL196625:IBL196630 ILH196625:ILH196630 IVD196625:IVD196630 JEZ196625:JEZ196630 JOV196625:JOV196630 JYR196625:JYR196630 KIN196625:KIN196630 KSJ196625:KSJ196630 LCF196625:LCF196630 LMB196625:LMB196630 LVX196625:LVX196630 MFT196625:MFT196630 MPP196625:MPP196630 MZL196625:MZL196630 NJH196625:NJH196630 NTD196625:NTD196630 OCZ196625:OCZ196630 OMV196625:OMV196630 OWR196625:OWR196630 PGN196625:PGN196630 PQJ196625:PQJ196630 QAF196625:QAF196630 QKB196625:QKB196630 QTX196625:QTX196630 RDT196625:RDT196630 RNP196625:RNP196630 RXL196625:RXL196630 SHH196625:SHH196630 SRD196625:SRD196630 TAZ196625:TAZ196630 TKV196625:TKV196630 TUR196625:TUR196630 UEN196625:UEN196630 UOJ196625:UOJ196630 UYF196625:UYF196630 VIB196625:VIB196630 VRX196625:VRX196630 WBT196625:WBT196630 WLP196625:WLP196630 WVL196625:WVL196630 D262161:D262166 IZ262161:IZ262166 SV262161:SV262166 ACR262161:ACR262166 AMN262161:AMN262166 AWJ262161:AWJ262166 BGF262161:BGF262166 BQB262161:BQB262166 BZX262161:BZX262166 CJT262161:CJT262166 CTP262161:CTP262166 DDL262161:DDL262166 DNH262161:DNH262166 DXD262161:DXD262166 EGZ262161:EGZ262166 EQV262161:EQV262166 FAR262161:FAR262166 FKN262161:FKN262166 FUJ262161:FUJ262166 GEF262161:GEF262166 GOB262161:GOB262166 GXX262161:GXX262166 HHT262161:HHT262166 HRP262161:HRP262166 IBL262161:IBL262166 ILH262161:ILH262166 IVD262161:IVD262166 JEZ262161:JEZ262166 JOV262161:JOV262166 JYR262161:JYR262166 KIN262161:KIN262166 KSJ262161:KSJ262166 LCF262161:LCF262166 LMB262161:LMB262166 LVX262161:LVX262166 MFT262161:MFT262166 MPP262161:MPP262166 MZL262161:MZL262166 NJH262161:NJH262166 NTD262161:NTD262166 OCZ262161:OCZ262166 OMV262161:OMV262166 OWR262161:OWR262166 PGN262161:PGN262166 PQJ262161:PQJ262166 QAF262161:QAF262166 QKB262161:QKB262166 QTX262161:QTX262166 RDT262161:RDT262166 RNP262161:RNP262166 RXL262161:RXL262166 SHH262161:SHH262166 SRD262161:SRD262166 TAZ262161:TAZ262166 TKV262161:TKV262166 TUR262161:TUR262166 UEN262161:UEN262166 UOJ262161:UOJ262166 UYF262161:UYF262166 VIB262161:VIB262166 VRX262161:VRX262166 WBT262161:WBT262166 WLP262161:WLP262166 WVL262161:WVL262166 D327697:D327702 IZ327697:IZ327702 SV327697:SV327702 ACR327697:ACR327702 AMN327697:AMN327702 AWJ327697:AWJ327702 BGF327697:BGF327702 BQB327697:BQB327702 BZX327697:BZX327702 CJT327697:CJT327702 CTP327697:CTP327702 DDL327697:DDL327702 DNH327697:DNH327702 DXD327697:DXD327702 EGZ327697:EGZ327702 EQV327697:EQV327702 FAR327697:FAR327702 FKN327697:FKN327702 FUJ327697:FUJ327702 GEF327697:GEF327702 GOB327697:GOB327702 GXX327697:GXX327702 HHT327697:HHT327702 HRP327697:HRP327702 IBL327697:IBL327702 ILH327697:ILH327702 IVD327697:IVD327702 JEZ327697:JEZ327702 JOV327697:JOV327702 JYR327697:JYR327702 KIN327697:KIN327702 KSJ327697:KSJ327702 LCF327697:LCF327702 LMB327697:LMB327702 LVX327697:LVX327702 MFT327697:MFT327702 MPP327697:MPP327702 MZL327697:MZL327702 NJH327697:NJH327702 NTD327697:NTD327702 OCZ327697:OCZ327702 OMV327697:OMV327702 OWR327697:OWR327702 PGN327697:PGN327702 PQJ327697:PQJ327702 QAF327697:QAF327702 QKB327697:QKB327702 QTX327697:QTX327702 RDT327697:RDT327702 RNP327697:RNP327702 RXL327697:RXL327702 SHH327697:SHH327702 SRD327697:SRD327702 TAZ327697:TAZ327702 TKV327697:TKV327702 TUR327697:TUR327702 UEN327697:UEN327702 UOJ327697:UOJ327702 UYF327697:UYF327702 VIB327697:VIB327702 VRX327697:VRX327702 WBT327697:WBT327702 WLP327697:WLP327702 WVL327697:WVL327702 D393233:D393238 IZ393233:IZ393238 SV393233:SV393238 ACR393233:ACR393238 AMN393233:AMN393238 AWJ393233:AWJ393238 BGF393233:BGF393238 BQB393233:BQB393238 BZX393233:BZX393238 CJT393233:CJT393238 CTP393233:CTP393238 DDL393233:DDL393238 DNH393233:DNH393238 DXD393233:DXD393238 EGZ393233:EGZ393238 EQV393233:EQV393238 FAR393233:FAR393238 FKN393233:FKN393238 FUJ393233:FUJ393238 GEF393233:GEF393238 GOB393233:GOB393238 GXX393233:GXX393238 HHT393233:HHT393238 HRP393233:HRP393238 IBL393233:IBL393238 ILH393233:ILH393238 IVD393233:IVD393238 JEZ393233:JEZ393238 JOV393233:JOV393238 JYR393233:JYR393238 KIN393233:KIN393238 KSJ393233:KSJ393238 LCF393233:LCF393238 LMB393233:LMB393238 LVX393233:LVX393238 MFT393233:MFT393238 MPP393233:MPP393238 MZL393233:MZL393238 NJH393233:NJH393238 NTD393233:NTD393238 OCZ393233:OCZ393238 OMV393233:OMV393238 OWR393233:OWR393238 PGN393233:PGN393238 PQJ393233:PQJ393238 QAF393233:QAF393238 QKB393233:QKB393238 QTX393233:QTX393238 RDT393233:RDT393238 RNP393233:RNP393238 RXL393233:RXL393238 SHH393233:SHH393238 SRD393233:SRD393238 TAZ393233:TAZ393238 TKV393233:TKV393238 TUR393233:TUR393238 UEN393233:UEN393238 UOJ393233:UOJ393238 UYF393233:UYF393238 VIB393233:VIB393238 VRX393233:VRX393238 WBT393233:WBT393238 WLP393233:WLP393238 WVL393233:WVL393238 D458769:D458774 IZ458769:IZ458774 SV458769:SV458774 ACR458769:ACR458774 AMN458769:AMN458774 AWJ458769:AWJ458774 BGF458769:BGF458774 BQB458769:BQB458774 BZX458769:BZX458774 CJT458769:CJT458774 CTP458769:CTP458774 DDL458769:DDL458774 DNH458769:DNH458774 DXD458769:DXD458774 EGZ458769:EGZ458774 EQV458769:EQV458774 FAR458769:FAR458774 FKN458769:FKN458774 FUJ458769:FUJ458774 GEF458769:GEF458774 GOB458769:GOB458774 GXX458769:GXX458774 HHT458769:HHT458774 HRP458769:HRP458774 IBL458769:IBL458774 ILH458769:ILH458774 IVD458769:IVD458774 JEZ458769:JEZ458774 JOV458769:JOV458774 JYR458769:JYR458774 KIN458769:KIN458774 KSJ458769:KSJ458774 LCF458769:LCF458774 LMB458769:LMB458774 LVX458769:LVX458774 MFT458769:MFT458774 MPP458769:MPP458774 MZL458769:MZL458774 NJH458769:NJH458774 NTD458769:NTD458774 OCZ458769:OCZ458774 OMV458769:OMV458774 OWR458769:OWR458774 PGN458769:PGN458774 PQJ458769:PQJ458774 QAF458769:QAF458774 QKB458769:QKB458774 QTX458769:QTX458774 RDT458769:RDT458774 RNP458769:RNP458774 RXL458769:RXL458774 SHH458769:SHH458774 SRD458769:SRD458774 TAZ458769:TAZ458774 TKV458769:TKV458774 TUR458769:TUR458774 UEN458769:UEN458774 UOJ458769:UOJ458774 UYF458769:UYF458774 VIB458769:VIB458774 VRX458769:VRX458774 WBT458769:WBT458774 WLP458769:WLP458774 WVL458769:WVL458774 D524305:D524310 IZ524305:IZ524310 SV524305:SV524310 ACR524305:ACR524310 AMN524305:AMN524310 AWJ524305:AWJ524310 BGF524305:BGF524310 BQB524305:BQB524310 BZX524305:BZX524310 CJT524305:CJT524310 CTP524305:CTP524310 DDL524305:DDL524310 DNH524305:DNH524310 DXD524305:DXD524310 EGZ524305:EGZ524310 EQV524305:EQV524310 FAR524305:FAR524310 FKN524305:FKN524310 FUJ524305:FUJ524310 GEF524305:GEF524310 GOB524305:GOB524310 GXX524305:GXX524310 HHT524305:HHT524310 HRP524305:HRP524310 IBL524305:IBL524310 ILH524305:ILH524310 IVD524305:IVD524310 JEZ524305:JEZ524310 JOV524305:JOV524310 JYR524305:JYR524310 KIN524305:KIN524310 KSJ524305:KSJ524310 LCF524305:LCF524310 LMB524305:LMB524310 LVX524305:LVX524310 MFT524305:MFT524310 MPP524305:MPP524310 MZL524305:MZL524310 NJH524305:NJH524310 NTD524305:NTD524310 OCZ524305:OCZ524310 OMV524305:OMV524310 OWR524305:OWR524310 PGN524305:PGN524310 PQJ524305:PQJ524310 QAF524305:QAF524310 QKB524305:QKB524310 QTX524305:QTX524310 RDT524305:RDT524310 RNP524305:RNP524310 RXL524305:RXL524310 SHH524305:SHH524310 SRD524305:SRD524310 TAZ524305:TAZ524310 TKV524305:TKV524310 TUR524305:TUR524310 UEN524305:UEN524310 UOJ524305:UOJ524310 UYF524305:UYF524310 VIB524305:VIB524310 VRX524305:VRX524310 WBT524305:WBT524310 WLP524305:WLP524310 WVL524305:WVL524310 D589841:D589846 IZ589841:IZ589846 SV589841:SV589846 ACR589841:ACR589846 AMN589841:AMN589846 AWJ589841:AWJ589846 BGF589841:BGF589846 BQB589841:BQB589846 BZX589841:BZX589846 CJT589841:CJT589846 CTP589841:CTP589846 DDL589841:DDL589846 DNH589841:DNH589846 DXD589841:DXD589846 EGZ589841:EGZ589846 EQV589841:EQV589846 FAR589841:FAR589846 FKN589841:FKN589846 FUJ589841:FUJ589846 GEF589841:GEF589846 GOB589841:GOB589846 GXX589841:GXX589846 HHT589841:HHT589846 HRP589841:HRP589846 IBL589841:IBL589846 ILH589841:ILH589846 IVD589841:IVD589846 JEZ589841:JEZ589846 JOV589841:JOV589846 JYR589841:JYR589846 KIN589841:KIN589846 KSJ589841:KSJ589846 LCF589841:LCF589846 LMB589841:LMB589846 LVX589841:LVX589846 MFT589841:MFT589846 MPP589841:MPP589846 MZL589841:MZL589846 NJH589841:NJH589846 NTD589841:NTD589846 OCZ589841:OCZ589846 OMV589841:OMV589846 OWR589841:OWR589846 PGN589841:PGN589846 PQJ589841:PQJ589846 QAF589841:QAF589846 QKB589841:QKB589846 QTX589841:QTX589846 RDT589841:RDT589846 RNP589841:RNP589846 RXL589841:RXL589846 SHH589841:SHH589846 SRD589841:SRD589846 TAZ589841:TAZ589846 TKV589841:TKV589846 TUR589841:TUR589846 UEN589841:UEN589846 UOJ589841:UOJ589846 UYF589841:UYF589846 VIB589841:VIB589846 VRX589841:VRX589846 WBT589841:WBT589846 WLP589841:WLP589846 WVL589841:WVL589846 D655377:D655382 IZ655377:IZ655382 SV655377:SV655382 ACR655377:ACR655382 AMN655377:AMN655382 AWJ655377:AWJ655382 BGF655377:BGF655382 BQB655377:BQB655382 BZX655377:BZX655382 CJT655377:CJT655382 CTP655377:CTP655382 DDL655377:DDL655382 DNH655377:DNH655382 DXD655377:DXD655382 EGZ655377:EGZ655382 EQV655377:EQV655382 FAR655377:FAR655382 FKN655377:FKN655382 FUJ655377:FUJ655382 GEF655377:GEF655382 GOB655377:GOB655382 GXX655377:GXX655382 HHT655377:HHT655382 HRP655377:HRP655382 IBL655377:IBL655382 ILH655377:ILH655382 IVD655377:IVD655382 JEZ655377:JEZ655382 JOV655377:JOV655382 JYR655377:JYR655382 KIN655377:KIN655382 KSJ655377:KSJ655382 LCF655377:LCF655382 LMB655377:LMB655382 LVX655377:LVX655382 MFT655377:MFT655382 MPP655377:MPP655382 MZL655377:MZL655382 NJH655377:NJH655382 NTD655377:NTD655382 OCZ655377:OCZ655382 OMV655377:OMV655382 OWR655377:OWR655382 PGN655377:PGN655382 PQJ655377:PQJ655382 QAF655377:QAF655382 QKB655377:QKB655382 QTX655377:QTX655382 RDT655377:RDT655382 RNP655377:RNP655382 RXL655377:RXL655382 SHH655377:SHH655382 SRD655377:SRD655382 TAZ655377:TAZ655382 TKV655377:TKV655382 TUR655377:TUR655382 UEN655377:UEN655382 UOJ655377:UOJ655382 UYF655377:UYF655382 VIB655377:VIB655382 VRX655377:VRX655382 WBT655377:WBT655382 WLP655377:WLP655382 WVL655377:WVL655382 D720913:D720918 IZ720913:IZ720918 SV720913:SV720918 ACR720913:ACR720918 AMN720913:AMN720918 AWJ720913:AWJ720918 BGF720913:BGF720918 BQB720913:BQB720918 BZX720913:BZX720918 CJT720913:CJT720918 CTP720913:CTP720918 DDL720913:DDL720918 DNH720913:DNH720918 DXD720913:DXD720918 EGZ720913:EGZ720918 EQV720913:EQV720918 FAR720913:FAR720918 FKN720913:FKN720918 FUJ720913:FUJ720918 GEF720913:GEF720918 GOB720913:GOB720918 GXX720913:GXX720918 HHT720913:HHT720918 HRP720913:HRP720918 IBL720913:IBL720918 ILH720913:ILH720918 IVD720913:IVD720918 JEZ720913:JEZ720918 JOV720913:JOV720918 JYR720913:JYR720918 KIN720913:KIN720918 KSJ720913:KSJ720918 LCF720913:LCF720918 LMB720913:LMB720918 LVX720913:LVX720918 MFT720913:MFT720918 MPP720913:MPP720918 MZL720913:MZL720918 NJH720913:NJH720918 NTD720913:NTD720918 OCZ720913:OCZ720918 OMV720913:OMV720918 OWR720913:OWR720918 PGN720913:PGN720918 PQJ720913:PQJ720918 QAF720913:QAF720918 QKB720913:QKB720918 QTX720913:QTX720918 RDT720913:RDT720918 RNP720913:RNP720918 RXL720913:RXL720918 SHH720913:SHH720918 SRD720913:SRD720918 TAZ720913:TAZ720918 TKV720913:TKV720918 TUR720913:TUR720918 UEN720913:UEN720918 UOJ720913:UOJ720918 UYF720913:UYF720918 VIB720913:VIB720918 VRX720913:VRX720918 WBT720913:WBT720918 WLP720913:WLP720918 WVL720913:WVL720918 D786449:D786454 IZ786449:IZ786454 SV786449:SV786454 ACR786449:ACR786454 AMN786449:AMN786454 AWJ786449:AWJ786454 BGF786449:BGF786454 BQB786449:BQB786454 BZX786449:BZX786454 CJT786449:CJT786454 CTP786449:CTP786454 DDL786449:DDL786454 DNH786449:DNH786454 DXD786449:DXD786454 EGZ786449:EGZ786454 EQV786449:EQV786454 FAR786449:FAR786454 FKN786449:FKN786454 FUJ786449:FUJ786454 GEF786449:GEF786454 GOB786449:GOB786454 GXX786449:GXX786454 HHT786449:HHT786454 HRP786449:HRP786454 IBL786449:IBL786454 ILH786449:ILH786454 IVD786449:IVD786454 JEZ786449:JEZ786454 JOV786449:JOV786454 JYR786449:JYR786454 KIN786449:KIN786454 KSJ786449:KSJ786454 LCF786449:LCF786454 LMB786449:LMB786454 LVX786449:LVX786454 MFT786449:MFT786454 MPP786449:MPP786454 MZL786449:MZL786454 NJH786449:NJH786454 NTD786449:NTD786454 OCZ786449:OCZ786454 OMV786449:OMV786454 OWR786449:OWR786454 PGN786449:PGN786454 PQJ786449:PQJ786454 QAF786449:QAF786454 QKB786449:QKB786454 QTX786449:QTX786454 RDT786449:RDT786454 RNP786449:RNP786454 RXL786449:RXL786454 SHH786449:SHH786454 SRD786449:SRD786454 TAZ786449:TAZ786454 TKV786449:TKV786454 TUR786449:TUR786454 UEN786449:UEN786454 UOJ786449:UOJ786454 UYF786449:UYF786454 VIB786449:VIB786454 VRX786449:VRX786454 WBT786449:WBT786454 WLP786449:WLP786454 WVL786449:WVL786454 D851985:D851990 IZ851985:IZ851990 SV851985:SV851990 ACR851985:ACR851990 AMN851985:AMN851990 AWJ851985:AWJ851990 BGF851985:BGF851990 BQB851985:BQB851990 BZX851985:BZX851990 CJT851985:CJT851990 CTP851985:CTP851990 DDL851985:DDL851990 DNH851985:DNH851990 DXD851985:DXD851990 EGZ851985:EGZ851990 EQV851985:EQV851990 FAR851985:FAR851990 FKN851985:FKN851990 FUJ851985:FUJ851990 GEF851985:GEF851990 GOB851985:GOB851990 GXX851985:GXX851990 HHT851985:HHT851990 HRP851985:HRP851990 IBL851985:IBL851990 ILH851985:ILH851990 IVD851985:IVD851990 JEZ851985:JEZ851990 JOV851985:JOV851990 JYR851985:JYR851990 KIN851985:KIN851990 KSJ851985:KSJ851990 LCF851985:LCF851990 LMB851985:LMB851990 LVX851985:LVX851990 MFT851985:MFT851990 MPP851985:MPP851990 MZL851985:MZL851990 NJH851985:NJH851990 NTD851985:NTD851990 OCZ851985:OCZ851990 OMV851985:OMV851990 OWR851985:OWR851990 PGN851985:PGN851990 PQJ851985:PQJ851990 QAF851985:QAF851990 QKB851985:QKB851990 QTX851985:QTX851990 RDT851985:RDT851990 RNP851985:RNP851990 RXL851985:RXL851990 SHH851985:SHH851990 SRD851985:SRD851990 TAZ851985:TAZ851990 TKV851985:TKV851990 TUR851985:TUR851990 UEN851985:UEN851990 UOJ851985:UOJ851990 UYF851985:UYF851990 VIB851985:VIB851990 VRX851985:VRX851990 WBT851985:WBT851990 WLP851985:WLP851990 WVL851985:WVL851990 D917521:D917526 IZ917521:IZ917526 SV917521:SV917526 ACR917521:ACR917526 AMN917521:AMN917526 AWJ917521:AWJ917526 BGF917521:BGF917526 BQB917521:BQB917526 BZX917521:BZX917526 CJT917521:CJT917526 CTP917521:CTP917526 DDL917521:DDL917526 DNH917521:DNH917526 DXD917521:DXD917526 EGZ917521:EGZ917526 EQV917521:EQV917526 FAR917521:FAR917526 FKN917521:FKN917526 FUJ917521:FUJ917526 GEF917521:GEF917526 GOB917521:GOB917526 GXX917521:GXX917526 HHT917521:HHT917526 HRP917521:HRP917526 IBL917521:IBL917526 ILH917521:ILH917526 IVD917521:IVD917526 JEZ917521:JEZ917526 JOV917521:JOV917526 JYR917521:JYR917526 KIN917521:KIN917526 KSJ917521:KSJ917526 LCF917521:LCF917526 LMB917521:LMB917526 LVX917521:LVX917526 MFT917521:MFT917526 MPP917521:MPP917526 MZL917521:MZL917526 NJH917521:NJH917526 NTD917521:NTD917526 OCZ917521:OCZ917526 OMV917521:OMV917526 OWR917521:OWR917526 PGN917521:PGN917526 PQJ917521:PQJ917526 QAF917521:QAF917526 QKB917521:QKB917526 QTX917521:QTX917526 RDT917521:RDT917526 RNP917521:RNP917526 RXL917521:RXL917526 SHH917521:SHH917526 SRD917521:SRD917526 TAZ917521:TAZ917526 TKV917521:TKV917526 TUR917521:TUR917526 UEN917521:UEN917526 UOJ917521:UOJ917526 UYF917521:UYF917526 VIB917521:VIB917526 VRX917521:VRX917526 WBT917521:WBT917526 WLP917521:WLP917526 WVL917521:WVL917526 D983057:D983062 IZ983057:IZ983062 SV983057:SV983062 ACR983057:ACR983062 AMN983057:AMN983062 AWJ983057:AWJ983062 BGF983057:BGF983062 BQB983057:BQB983062 BZX983057:BZX983062 CJT983057:CJT983062 CTP983057:CTP983062 DDL983057:DDL983062 DNH983057:DNH983062 DXD983057:DXD983062 EGZ983057:EGZ983062 EQV983057:EQV983062 FAR983057:FAR983062 FKN983057:FKN983062 FUJ983057:FUJ983062 GEF983057:GEF983062 GOB983057:GOB983062 GXX983057:GXX983062 HHT983057:HHT983062 HRP983057:HRP983062 IBL983057:IBL983062 ILH983057:ILH983062 IVD983057:IVD983062 JEZ983057:JEZ983062 JOV983057:JOV983062 JYR983057:JYR983062 KIN983057:KIN983062 KSJ983057:KSJ983062 LCF983057:LCF983062 LMB983057:LMB983062 LVX983057:LVX983062 MFT983057:MFT983062 MPP983057:MPP983062 MZL983057:MZL983062 NJH983057:NJH983062 NTD983057:NTD983062 OCZ983057:OCZ983062 OMV983057:OMV983062 OWR983057:OWR983062 PGN983057:PGN983062 PQJ983057:PQJ983062 QAF983057:QAF983062 QKB983057:QKB983062 QTX983057:QTX983062 RDT983057:RDT983062 RNP983057:RNP983062 RXL983057:RXL983062 SHH983057:SHH983062 SRD983057:SRD983062 TAZ983057:TAZ983062 TKV983057:TKV983062 TUR983057:TUR983062 UEN983057:UEN983062 UOJ983057:UOJ983062 UYF983057:UYF983062 VIB983057:VIB983062 VRX983057:VRX983062 WBT983057:WBT983062 WLP983057:WLP983062 WVL983057:WVL983062 G65553:G65558 JC65553:JC65558 SY65553:SY65558 ACU65553:ACU65558 AMQ65553:AMQ65558 AWM65553:AWM65558 BGI65553:BGI65558 BQE65553:BQE65558 CAA65553:CAA65558 CJW65553:CJW65558 CTS65553:CTS65558 DDO65553:DDO65558 DNK65553:DNK65558 DXG65553:DXG65558 EHC65553:EHC65558 EQY65553:EQY65558 FAU65553:FAU65558 FKQ65553:FKQ65558 FUM65553:FUM65558 GEI65553:GEI65558 GOE65553:GOE65558 GYA65553:GYA65558 HHW65553:HHW65558 HRS65553:HRS65558 IBO65553:IBO65558 ILK65553:ILK65558 IVG65553:IVG65558 JFC65553:JFC65558 JOY65553:JOY65558 JYU65553:JYU65558 KIQ65553:KIQ65558 KSM65553:KSM65558 LCI65553:LCI65558 LME65553:LME65558 LWA65553:LWA65558 MFW65553:MFW65558 MPS65553:MPS65558 MZO65553:MZO65558 NJK65553:NJK65558 NTG65553:NTG65558 ODC65553:ODC65558 OMY65553:OMY65558 OWU65553:OWU65558 PGQ65553:PGQ65558 PQM65553:PQM65558 QAI65553:QAI65558 QKE65553:QKE65558 QUA65553:QUA65558 RDW65553:RDW65558 RNS65553:RNS65558 RXO65553:RXO65558 SHK65553:SHK65558 SRG65553:SRG65558 TBC65553:TBC65558 TKY65553:TKY65558 TUU65553:TUU65558 UEQ65553:UEQ65558 UOM65553:UOM65558 UYI65553:UYI65558 VIE65553:VIE65558 VSA65553:VSA65558 WBW65553:WBW65558 WLS65553:WLS65558 WVO65553:WVO65558 G131089:G131094 JC131089:JC131094 SY131089:SY131094 ACU131089:ACU131094 AMQ131089:AMQ131094 AWM131089:AWM131094 BGI131089:BGI131094 BQE131089:BQE131094 CAA131089:CAA131094 CJW131089:CJW131094 CTS131089:CTS131094 DDO131089:DDO131094 DNK131089:DNK131094 DXG131089:DXG131094 EHC131089:EHC131094 EQY131089:EQY131094 FAU131089:FAU131094 FKQ131089:FKQ131094 FUM131089:FUM131094 GEI131089:GEI131094 GOE131089:GOE131094 GYA131089:GYA131094 HHW131089:HHW131094 HRS131089:HRS131094 IBO131089:IBO131094 ILK131089:ILK131094 IVG131089:IVG131094 JFC131089:JFC131094 JOY131089:JOY131094 JYU131089:JYU131094 KIQ131089:KIQ131094 KSM131089:KSM131094 LCI131089:LCI131094 LME131089:LME131094 LWA131089:LWA131094 MFW131089:MFW131094 MPS131089:MPS131094 MZO131089:MZO131094 NJK131089:NJK131094 NTG131089:NTG131094 ODC131089:ODC131094 OMY131089:OMY131094 OWU131089:OWU131094 PGQ131089:PGQ131094 PQM131089:PQM131094 QAI131089:QAI131094 QKE131089:QKE131094 QUA131089:QUA131094 RDW131089:RDW131094 RNS131089:RNS131094 RXO131089:RXO131094 SHK131089:SHK131094 SRG131089:SRG131094 TBC131089:TBC131094 TKY131089:TKY131094 TUU131089:TUU131094 UEQ131089:UEQ131094 UOM131089:UOM131094 UYI131089:UYI131094 VIE131089:VIE131094 VSA131089:VSA131094 WBW131089:WBW131094 WLS131089:WLS131094 WVO131089:WVO131094 G196625:G196630 JC196625:JC196630 SY196625:SY196630 ACU196625:ACU196630 AMQ196625:AMQ196630 AWM196625:AWM196630 BGI196625:BGI196630 BQE196625:BQE196630 CAA196625:CAA196630 CJW196625:CJW196630 CTS196625:CTS196630 DDO196625:DDO196630 DNK196625:DNK196630 DXG196625:DXG196630 EHC196625:EHC196630 EQY196625:EQY196630 FAU196625:FAU196630 FKQ196625:FKQ196630 FUM196625:FUM196630 GEI196625:GEI196630 GOE196625:GOE196630 GYA196625:GYA196630 HHW196625:HHW196630 HRS196625:HRS196630 IBO196625:IBO196630 ILK196625:ILK196630 IVG196625:IVG196630 JFC196625:JFC196630 JOY196625:JOY196630 JYU196625:JYU196630 KIQ196625:KIQ196630 KSM196625:KSM196630 LCI196625:LCI196630 LME196625:LME196630 LWA196625:LWA196630 MFW196625:MFW196630 MPS196625:MPS196630 MZO196625:MZO196630 NJK196625:NJK196630 NTG196625:NTG196630 ODC196625:ODC196630 OMY196625:OMY196630 OWU196625:OWU196630 PGQ196625:PGQ196630 PQM196625:PQM196630 QAI196625:QAI196630 QKE196625:QKE196630 QUA196625:QUA196630 RDW196625:RDW196630 RNS196625:RNS196630 RXO196625:RXO196630 SHK196625:SHK196630 SRG196625:SRG196630 TBC196625:TBC196630 TKY196625:TKY196630 TUU196625:TUU196630 UEQ196625:UEQ196630 UOM196625:UOM196630 UYI196625:UYI196630 VIE196625:VIE196630 VSA196625:VSA196630 WBW196625:WBW196630 WLS196625:WLS196630 WVO196625:WVO196630 G262161:G262166 JC262161:JC262166 SY262161:SY262166 ACU262161:ACU262166 AMQ262161:AMQ262166 AWM262161:AWM262166 BGI262161:BGI262166 BQE262161:BQE262166 CAA262161:CAA262166 CJW262161:CJW262166 CTS262161:CTS262166 DDO262161:DDO262166 DNK262161:DNK262166 DXG262161:DXG262166 EHC262161:EHC262166 EQY262161:EQY262166 FAU262161:FAU262166 FKQ262161:FKQ262166 FUM262161:FUM262166 GEI262161:GEI262166 GOE262161:GOE262166 GYA262161:GYA262166 HHW262161:HHW262166 HRS262161:HRS262166 IBO262161:IBO262166 ILK262161:ILK262166 IVG262161:IVG262166 JFC262161:JFC262166 JOY262161:JOY262166 JYU262161:JYU262166 KIQ262161:KIQ262166 KSM262161:KSM262166 LCI262161:LCI262166 LME262161:LME262166 LWA262161:LWA262166 MFW262161:MFW262166 MPS262161:MPS262166 MZO262161:MZO262166 NJK262161:NJK262166 NTG262161:NTG262166 ODC262161:ODC262166 OMY262161:OMY262166 OWU262161:OWU262166 PGQ262161:PGQ262166 PQM262161:PQM262166 QAI262161:QAI262166 QKE262161:QKE262166 QUA262161:QUA262166 RDW262161:RDW262166 RNS262161:RNS262166 RXO262161:RXO262166 SHK262161:SHK262166 SRG262161:SRG262166 TBC262161:TBC262166 TKY262161:TKY262166 TUU262161:TUU262166 UEQ262161:UEQ262166 UOM262161:UOM262166 UYI262161:UYI262166 VIE262161:VIE262166 VSA262161:VSA262166 WBW262161:WBW262166 WLS262161:WLS262166 WVO262161:WVO262166 G327697:G327702 JC327697:JC327702 SY327697:SY327702 ACU327697:ACU327702 AMQ327697:AMQ327702 AWM327697:AWM327702 BGI327697:BGI327702 BQE327697:BQE327702 CAA327697:CAA327702 CJW327697:CJW327702 CTS327697:CTS327702 DDO327697:DDO327702 DNK327697:DNK327702 DXG327697:DXG327702 EHC327697:EHC327702 EQY327697:EQY327702 FAU327697:FAU327702 FKQ327697:FKQ327702 FUM327697:FUM327702 GEI327697:GEI327702 GOE327697:GOE327702 GYA327697:GYA327702 HHW327697:HHW327702 HRS327697:HRS327702 IBO327697:IBO327702 ILK327697:ILK327702 IVG327697:IVG327702 JFC327697:JFC327702 JOY327697:JOY327702 JYU327697:JYU327702 KIQ327697:KIQ327702 KSM327697:KSM327702 LCI327697:LCI327702 LME327697:LME327702 LWA327697:LWA327702 MFW327697:MFW327702 MPS327697:MPS327702 MZO327697:MZO327702 NJK327697:NJK327702 NTG327697:NTG327702 ODC327697:ODC327702 OMY327697:OMY327702 OWU327697:OWU327702 PGQ327697:PGQ327702 PQM327697:PQM327702 QAI327697:QAI327702 QKE327697:QKE327702 QUA327697:QUA327702 RDW327697:RDW327702 RNS327697:RNS327702 RXO327697:RXO327702 SHK327697:SHK327702 SRG327697:SRG327702 TBC327697:TBC327702 TKY327697:TKY327702 TUU327697:TUU327702 UEQ327697:UEQ327702 UOM327697:UOM327702 UYI327697:UYI327702 VIE327697:VIE327702 VSA327697:VSA327702 WBW327697:WBW327702 WLS327697:WLS327702 WVO327697:WVO327702 G393233:G393238 JC393233:JC393238 SY393233:SY393238 ACU393233:ACU393238 AMQ393233:AMQ393238 AWM393233:AWM393238 BGI393233:BGI393238 BQE393233:BQE393238 CAA393233:CAA393238 CJW393233:CJW393238 CTS393233:CTS393238 DDO393233:DDO393238 DNK393233:DNK393238 DXG393233:DXG393238 EHC393233:EHC393238 EQY393233:EQY393238 FAU393233:FAU393238 FKQ393233:FKQ393238 FUM393233:FUM393238 GEI393233:GEI393238 GOE393233:GOE393238 GYA393233:GYA393238 HHW393233:HHW393238 HRS393233:HRS393238 IBO393233:IBO393238 ILK393233:ILK393238 IVG393233:IVG393238 JFC393233:JFC393238 JOY393233:JOY393238 JYU393233:JYU393238 KIQ393233:KIQ393238 KSM393233:KSM393238 LCI393233:LCI393238 LME393233:LME393238 LWA393233:LWA393238 MFW393233:MFW393238 MPS393233:MPS393238 MZO393233:MZO393238 NJK393233:NJK393238 NTG393233:NTG393238 ODC393233:ODC393238 OMY393233:OMY393238 OWU393233:OWU393238 PGQ393233:PGQ393238 PQM393233:PQM393238 QAI393233:QAI393238 QKE393233:QKE393238 QUA393233:QUA393238 RDW393233:RDW393238 RNS393233:RNS393238 RXO393233:RXO393238 SHK393233:SHK393238 SRG393233:SRG393238 TBC393233:TBC393238 TKY393233:TKY393238 TUU393233:TUU393238 UEQ393233:UEQ393238 UOM393233:UOM393238 UYI393233:UYI393238 VIE393233:VIE393238 VSA393233:VSA393238 WBW393233:WBW393238 WLS393233:WLS393238 WVO393233:WVO393238 G458769:G458774 JC458769:JC458774 SY458769:SY458774 ACU458769:ACU458774 AMQ458769:AMQ458774 AWM458769:AWM458774 BGI458769:BGI458774 BQE458769:BQE458774 CAA458769:CAA458774 CJW458769:CJW458774 CTS458769:CTS458774 DDO458769:DDO458774 DNK458769:DNK458774 DXG458769:DXG458774 EHC458769:EHC458774 EQY458769:EQY458774 FAU458769:FAU458774 FKQ458769:FKQ458774 FUM458769:FUM458774 GEI458769:GEI458774 GOE458769:GOE458774 GYA458769:GYA458774 HHW458769:HHW458774 HRS458769:HRS458774 IBO458769:IBO458774 ILK458769:ILK458774 IVG458769:IVG458774 JFC458769:JFC458774 JOY458769:JOY458774 JYU458769:JYU458774 KIQ458769:KIQ458774 KSM458769:KSM458774 LCI458769:LCI458774 LME458769:LME458774 LWA458769:LWA458774 MFW458769:MFW458774 MPS458769:MPS458774 MZO458769:MZO458774 NJK458769:NJK458774 NTG458769:NTG458774 ODC458769:ODC458774 OMY458769:OMY458774 OWU458769:OWU458774 PGQ458769:PGQ458774 PQM458769:PQM458774 QAI458769:QAI458774 QKE458769:QKE458774 QUA458769:QUA458774 RDW458769:RDW458774 RNS458769:RNS458774 RXO458769:RXO458774 SHK458769:SHK458774 SRG458769:SRG458774 TBC458769:TBC458774 TKY458769:TKY458774 TUU458769:TUU458774 UEQ458769:UEQ458774 UOM458769:UOM458774 UYI458769:UYI458774 VIE458769:VIE458774 VSA458769:VSA458774 WBW458769:WBW458774 WLS458769:WLS458774 WVO458769:WVO458774 G524305:G524310 JC524305:JC524310 SY524305:SY524310 ACU524305:ACU524310 AMQ524305:AMQ524310 AWM524305:AWM524310 BGI524305:BGI524310 BQE524305:BQE524310 CAA524305:CAA524310 CJW524305:CJW524310 CTS524305:CTS524310 DDO524305:DDO524310 DNK524305:DNK524310 DXG524305:DXG524310 EHC524305:EHC524310 EQY524305:EQY524310 FAU524305:FAU524310 FKQ524305:FKQ524310 FUM524305:FUM524310 GEI524305:GEI524310 GOE524305:GOE524310 GYA524305:GYA524310 HHW524305:HHW524310 HRS524305:HRS524310 IBO524305:IBO524310 ILK524305:ILK524310 IVG524305:IVG524310 JFC524305:JFC524310 JOY524305:JOY524310 JYU524305:JYU524310 KIQ524305:KIQ524310 KSM524305:KSM524310 LCI524305:LCI524310 LME524305:LME524310 LWA524305:LWA524310 MFW524305:MFW524310 MPS524305:MPS524310 MZO524305:MZO524310 NJK524305:NJK524310 NTG524305:NTG524310 ODC524305:ODC524310 OMY524305:OMY524310 OWU524305:OWU524310 PGQ524305:PGQ524310 PQM524305:PQM524310 QAI524305:QAI524310 QKE524305:QKE524310 QUA524305:QUA524310 RDW524305:RDW524310 RNS524305:RNS524310 RXO524305:RXO524310 SHK524305:SHK524310 SRG524305:SRG524310 TBC524305:TBC524310 TKY524305:TKY524310 TUU524305:TUU524310 UEQ524305:UEQ524310 UOM524305:UOM524310 UYI524305:UYI524310 VIE524305:VIE524310 VSA524305:VSA524310 WBW524305:WBW524310 WLS524305:WLS524310 WVO524305:WVO524310 G589841:G589846 JC589841:JC589846 SY589841:SY589846 ACU589841:ACU589846 AMQ589841:AMQ589846 AWM589841:AWM589846 BGI589841:BGI589846 BQE589841:BQE589846 CAA589841:CAA589846 CJW589841:CJW589846 CTS589841:CTS589846 DDO589841:DDO589846 DNK589841:DNK589846 DXG589841:DXG589846 EHC589841:EHC589846 EQY589841:EQY589846 FAU589841:FAU589846 FKQ589841:FKQ589846 FUM589841:FUM589846 GEI589841:GEI589846 GOE589841:GOE589846 GYA589841:GYA589846 HHW589841:HHW589846 HRS589841:HRS589846 IBO589841:IBO589846 ILK589841:ILK589846 IVG589841:IVG589846 JFC589841:JFC589846 JOY589841:JOY589846 JYU589841:JYU589846 KIQ589841:KIQ589846 KSM589841:KSM589846 LCI589841:LCI589846 LME589841:LME589846 LWA589841:LWA589846 MFW589841:MFW589846 MPS589841:MPS589846 MZO589841:MZO589846 NJK589841:NJK589846 NTG589841:NTG589846 ODC589841:ODC589846 OMY589841:OMY589846 OWU589841:OWU589846 PGQ589841:PGQ589846 PQM589841:PQM589846 QAI589841:QAI589846 QKE589841:QKE589846 QUA589841:QUA589846 RDW589841:RDW589846 RNS589841:RNS589846 RXO589841:RXO589846 SHK589841:SHK589846 SRG589841:SRG589846 TBC589841:TBC589846 TKY589841:TKY589846 TUU589841:TUU589846 UEQ589841:UEQ589846 UOM589841:UOM589846 UYI589841:UYI589846 VIE589841:VIE589846 VSA589841:VSA589846 WBW589841:WBW589846 WLS589841:WLS589846 WVO589841:WVO589846 G655377:G655382 JC655377:JC655382 SY655377:SY655382 ACU655377:ACU655382 AMQ655377:AMQ655382 AWM655377:AWM655382 BGI655377:BGI655382 BQE655377:BQE655382 CAA655377:CAA655382 CJW655377:CJW655382 CTS655377:CTS655382 DDO655377:DDO655382 DNK655377:DNK655382 DXG655377:DXG655382 EHC655377:EHC655382 EQY655377:EQY655382 FAU655377:FAU655382 FKQ655377:FKQ655382 FUM655377:FUM655382 GEI655377:GEI655382 GOE655377:GOE655382 GYA655377:GYA655382 HHW655377:HHW655382 HRS655377:HRS655382 IBO655377:IBO655382 ILK655377:ILK655382 IVG655377:IVG655382 JFC655377:JFC655382 JOY655377:JOY655382 JYU655377:JYU655382 KIQ655377:KIQ655382 KSM655377:KSM655382 LCI655377:LCI655382 LME655377:LME655382 LWA655377:LWA655382 MFW655377:MFW655382 MPS655377:MPS655382 MZO655377:MZO655382 NJK655377:NJK655382 NTG655377:NTG655382 ODC655377:ODC655382 OMY655377:OMY655382 OWU655377:OWU655382 PGQ655377:PGQ655382 PQM655377:PQM655382 QAI655377:QAI655382 QKE655377:QKE655382 QUA655377:QUA655382 RDW655377:RDW655382 RNS655377:RNS655382 RXO655377:RXO655382 SHK655377:SHK655382 SRG655377:SRG655382 TBC655377:TBC655382 TKY655377:TKY655382 TUU655377:TUU655382 UEQ655377:UEQ655382 UOM655377:UOM655382 UYI655377:UYI655382 VIE655377:VIE655382 VSA655377:VSA655382 WBW655377:WBW655382 WLS655377:WLS655382 WVO655377:WVO655382 G720913:G720918 JC720913:JC720918 SY720913:SY720918 ACU720913:ACU720918 AMQ720913:AMQ720918 AWM720913:AWM720918 BGI720913:BGI720918 BQE720913:BQE720918 CAA720913:CAA720918 CJW720913:CJW720918 CTS720913:CTS720918 DDO720913:DDO720918 DNK720913:DNK720918 DXG720913:DXG720918 EHC720913:EHC720918 EQY720913:EQY720918 FAU720913:FAU720918 FKQ720913:FKQ720918 FUM720913:FUM720918 GEI720913:GEI720918 GOE720913:GOE720918 GYA720913:GYA720918 HHW720913:HHW720918 HRS720913:HRS720918 IBO720913:IBO720918 ILK720913:ILK720918 IVG720913:IVG720918 JFC720913:JFC720918 JOY720913:JOY720918 JYU720913:JYU720918 KIQ720913:KIQ720918 KSM720913:KSM720918 LCI720913:LCI720918 LME720913:LME720918 LWA720913:LWA720918 MFW720913:MFW720918 MPS720913:MPS720918 MZO720913:MZO720918 NJK720913:NJK720918 NTG720913:NTG720918 ODC720913:ODC720918 OMY720913:OMY720918 OWU720913:OWU720918 PGQ720913:PGQ720918 PQM720913:PQM720918 QAI720913:QAI720918 QKE720913:QKE720918 QUA720913:QUA720918 RDW720913:RDW720918 RNS720913:RNS720918 RXO720913:RXO720918 SHK720913:SHK720918 SRG720913:SRG720918 TBC720913:TBC720918 TKY720913:TKY720918 TUU720913:TUU720918 UEQ720913:UEQ720918 UOM720913:UOM720918 UYI720913:UYI720918 VIE720913:VIE720918 VSA720913:VSA720918 WBW720913:WBW720918 WLS720913:WLS720918 WVO720913:WVO720918 G786449:G786454 JC786449:JC786454 SY786449:SY786454 ACU786449:ACU786454 AMQ786449:AMQ786454 AWM786449:AWM786454 BGI786449:BGI786454 BQE786449:BQE786454 CAA786449:CAA786454 CJW786449:CJW786454 CTS786449:CTS786454 DDO786449:DDO786454 DNK786449:DNK786454 DXG786449:DXG786454 EHC786449:EHC786454 EQY786449:EQY786454 FAU786449:FAU786454 FKQ786449:FKQ786454 FUM786449:FUM786454 GEI786449:GEI786454 GOE786449:GOE786454 GYA786449:GYA786454 HHW786449:HHW786454 HRS786449:HRS786454 IBO786449:IBO786454 ILK786449:ILK786454 IVG786449:IVG786454 JFC786449:JFC786454 JOY786449:JOY786454 JYU786449:JYU786454 KIQ786449:KIQ786454 KSM786449:KSM786454 LCI786449:LCI786454 LME786449:LME786454 LWA786449:LWA786454 MFW786449:MFW786454 MPS786449:MPS786454 MZO786449:MZO786454 NJK786449:NJK786454 NTG786449:NTG786454 ODC786449:ODC786454 OMY786449:OMY786454 OWU786449:OWU786454 PGQ786449:PGQ786454 PQM786449:PQM786454 QAI786449:QAI786454 QKE786449:QKE786454 QUA786449:QUA786454 RDW786449:RDW786454 RNS786449:RNS786454 RXO786449:RXO786454 SHK786449:SHK786454 SRG786449:SRG786454 TBC786449:TBC786454 TKY786449:TKY786454 TUU786449:TUU786454 UEQ786449:UEQ786454 UOM786449:UOM786454 UYI786449:UYI786454 VIE786449:VIE786454 VSA786449:VSA786454 WBW786449:WBW786454 WLS786449:WLS786454 WVO786449:WVO786454 G851985:G851990 JC851985:JC851990 SY851985:SY851990 ACU851985:ACU851990 AMQ851985:AMQ851990 AWM851985:AWM851990 BGI851985:BGI851990 BQE851985:BQE851990 CAA851985:CAA851990 CJW851985:CJW851990 CTS851985:CTS851990 DDO851985:DDO851990 DNK851985:DNK851990 DXG851985:DXG851990 EHC851985:EHC851990 EQY851985:EQY851990 FAU851985:FAU851990 FKQ851985:FKQ851990 FUM851985:FUM851990 GEI851985:GEI851990 GOE851985:GOE851990 GYA851985:GYA851990 HHW851985:HHW851990 HRS851985:HRS851990 IBO851985:IBO851990 ILK851985:ILK851990 IVG851985:IVG851990 JFC851985:JFC851990 JOY851985:JOY851990 JYU851985:JYU851990 KIQ851985:KIQ851990 KSM851985:KSM851990 LCI851985:LCI851990 LME851985:LME851990 LWA851985:LWA851990 MFW851985:MFW851990 MPS851985:MPS851990 MZO851985:MZO851990 NJK851985:NJK851990 NTG851985:NTG851990 ODC851985:ODC851990 OMY851985:OMY851990 OWU851985:OWU851990 PGQ851985:PGQ851990 PQM851985:PQM851990 QAI851985:QAI851990 QKE851985:QKE851990 QUA851985:QUA851990 RDW851985:RDW851990 RNS851985:RNS851990 RXO851985:RXO851990 SHK851985:SHK851990 SRG851985:SRG851990 TBC851985:TBC851990 TKY851985:TKY851990 TUU851985:TUU851990 UEQ851985:UEQ851990 UOM851985:UOM851990 UYI851985:UYI851990 VIE851985:VIE851990 VSA851985:VSA851990 WBW851985:WBW851990 WLS851985:WLS851990 WVO851985:WVO851990 G917521:G917526 JC917521:JC917526 SY917521:SY917526 ACU917521:ACU917526 AMQ917521:AMQ917526 AWM917521:AWM917526 BGI917521:BGI917526 BQE917521:BQE917526 CAA917521:CAA917526 CJW917521:CJW917526 CTS917521:CTS917526 DDO917521:DDO917526 DNK917521:DNK917526 DXG917521:DXG917526 EHC917521:EHC917526 EQY917521:EQY917526 FAU917521:FAU917526 FKQ917521:FKQ917526 FUM917521:FUM917526 GEI917521:GEI917526 GOE917521:GOE917526 GYA917521:GYA917526 HHW917521:HHW917526 HRS917521:HRS917526 IBO917521:IBO917526 ILK917521:ILK917526 IVG917521:IVG917526 JFC917521:JFC917526 JOY917521:JOY917526 JYU917521:JYU917526 KIQ917521:KIQ917526 KSM917521:KSM917526 LCI917521:LCI917526 LME917521:LME917526 LWA917521:LWA917526 MFW917521:MFW917526 MPS917521:MPS917526 MZO917521:MZO917526 NJK917521:NJK917526 NTG917521:NTG917526 ODC917521:ODC917526 OMY917521:OMY917526 OWU917521:OWU917526 PGQ917521:PGQ917526 PQM917521:PQM917526 QAI917521:QAI917526 QKE917521:QKE917526 QUA917521:QUA917526 RDW917521:RDW917526 RNS917521:RNS917526 RXO917521:RXO917526 SHK917521:SHK917526 SRG917521:SRG917526 TBC917521:TBC917526 TKY917521:TKY917526 TUU917521:TUU917526 UEQ917521:UEQ917526 UOM917521:UOM917526 UYI917521:UYI917526 VIE917521:VIE917526 VSA917521:VSA917526 WBW917521:WBW917526 WLS917521:WLS917526 WVO917521:WVO917526 G983057:G983062 JC983057:JC983062 SY983057:SY983062 ACU983057:ACU983062 AMQ983057:AMQ983062 AWM983057:AWM983062 BGI983057:BGI983062 BQE983057:BQE983062 CAA983057:CAA983062 CJW983057:CJW983062 CTS983057:CTS983062 DDO983057:DDO983062 DNK983057:DNK983062 DXG983057:DXG983062 EHC983057:EHC983062 EQY983057:EQY983062 FAU983057:FAU983062 FKQ983057:FKQ983062 FUM983057:FUM983062 GEI983057:GEI983062 GOE983057:GOE983062 GYA983057:GYA983062 HHW983057:HHW983062 HRS983057:HRS983062 IBO983057:IBO983062 ILK983057:ILK983062 IVG983057:IVG983062 JFC983057:JFC983062 JOY983057:JOY983062 JYU983057:JYU983062 KIQ983057:KIQ983062 KSM983057:KSM983062 LCI983057:LCI983062 LME983057:LME983062 LWA983057:LWA983062 MFW983057:MFW983062 MPS983057:MPS983062 MZO983057:MZO983062 NJK983057:NJK983062 NTG983057:NTG983062 ODC983057:ODC983062 OMY983057:OMY983062 OWU983057:OWU983062 PGQ983057:PGQ983062 PQM983057:PQM983062 QAI983057:QAI983062 QKE983057:QKE983062 QUA983057:QUA983062 RDW983057:RDW983062 RNS983057:RNS983062 RXO983057:RXO983062 SHK983057:SHK983062 SRG983057:SRG983062 TBC983057:TBC983062 TKY983057:TKY983062 TUU983057:TUU983062 UEQ983057:UEQ983062 UOM983057:UOM983062 UYI983057:UYI983062 VIE983057:VIE983062 VSA983057:VSA983062 WBW983057:WBW983062 WLS983057:WLS983062 WVO983057:WVO983062 J65553:J65558 JF65553:JF65558 TB65553:TB65558 ACX65553:ACX65558 AMT65553:AMT65558 AWP65553:AWP65558 BGL65553:BGL65558 BQH65553:BQH65558 CAD65553:CAD65558 CJZ65553:CJZ65558 CTV65553:CTV65558 DDR65553:DDR65558 DNN65553:DNN65558 DXJ65553:DXJ65558 EHF65553:EHF65558 ERB65553:ERB65558 FAX65553:FAX65558 FKT65553:FKT65558 FUP65553:FUP65558 GEL65553:GEL65558 GOH65553:GOH65558 GYD65553:GYD65558 HHZ65553:HHZ65558 HRV65553:HRV65558 IBR65553:IBR65558 ILN65553:ILN65558 IVJ65553:IVJ65558 JFF65553:JFF65558 JPB65553:JPB65558 JYX65553:JYX65558 KIT65553:KIT65558 KSP65553:KSP65558 LCL65553:LCL65558 LMH65553:LMH65558 LWD65553:LWD65558 MFZ65553:MFZ65558 MPV65553:MPV65558 MZR65553:MZR65558 NJN65553:NJN65558 NTJ65553:NTJ65558 ODF65553:ODF65558 ONB65553:ONB65558 OWX65553:OWX65558 PGT65553:PGT65558 PQP65553:PQP65558 QAL65553:QAL65558 QKH65553:QKH65558 QUD65553:QUD65558 RDZ65553:RDZ65558 RNV65553:RNV65558 RXR65553:RXR65558 SHN65553:SHN65558 SRJ65553:SRJ65558 TBF65553:TBF65558 TLB65553:TLB65558 TUX65553:TUX65558 UET65553:UET65558 UOP65553:UOP65558 UYL65553:UYL65558 VIH65553:VIH65558 VSD65553:VSD65558 WBZ65553:WBZ65558 WLV65553:WLV65558 WVR65553:WVR65558 J131089:J131094 JF131089:JF131094 TB131089:TB131094 ACX131089:ACX131094 AMT131089:AMT131094 AWP131089:AWP131094 BGL131089:BGL131094 BQH131089:BQH131094 CAD131089:CAD131094 CJZ131089:CJZ131094 CTV131089:CTV131094 DDR131089:DDR131094 DNN131089:DNN131094 DXJ131089:DXJ131094 EHF131089:EHF131094 ERB131089:ERB131094 FAX131089:FAX131094 FKT131089:FKT131094 FUP131089:FUP131094 GEL131089:GEL131094 GOH131089:GOH131094 GYD131089:GYD131094 HHZ131089:HHZ131094 HRV131089:HRV131094 IBR131089:IBR131094 ILN131089:ILN131094 IVJ131089:IVJ131094 JFF131089:JFF131094 JPB131089:JPB131094 JYX131089:JYX131094 KIT131089:KIT131094 KSP131089:KSP131094 LCL131089:LCL131094 LMH131089:LMH131094 LWD131089:LWD131094 MFZ131089:MFZ131094 MPV131089:MPV131094 MZR131089:MZR131094 NJN131089:NJN131094 NTJ131089:NTJ131094 ODF131089:ODF131094 ONB131089:ONB131094 OWX131089:OWX131094 PGT131089:PGT131094 PQP131089:PQP131094 QAL131089:QAL131094 QKH131089:QKH131094 QUD131089:QUD131094 RDZ131089:RDZ131094 RNV131089:RNV131094 RXR131089:RXR131094 SHN131089:SHN131094 SRJ131089:SRJ131094 TBF131089:TBF131094 TLB131089:TLB131094 TUX131089:TUX131094 UET131089:UET131094 UOP131089:UOP131094 UYL131089:UYL131094 VIH131089:VIH131094 VSD131089:VSD131094 WBZ131089:WBZ131094 WLV131089:WLV131094 WVR131089:WVR131094 J196625:J196630 JF196625:JF196630 TB196625:TB196630 ACX196625:ACX196630 AMT196625:AMT196630 AWP196625:AWP196630 BGL196625:BGL196630 BQH196625:BQH196630 CAD196625:CAD196630 CJZ196625:CJZ196630 CTV196625:CTV196630 DDR196625:DDR196630 DNN196625:DNN196630 DXJ196625:DXJ196630 EHF196625:EHF196630 ERB196625:ERB196630 FAX196625:FAX196630 FKT196625:FKT196630 FUP196625:FUP196630 GEL196625:GEL196630 GOH196625:GOH196630 GYD196625:GYD196630 HHZ196625:HHZ196630 HRV196625:HRV196630 IBR196625:IBR196630 ILN196625:ILN196630 IVJ196625:IVJ196630 JFF196625:JFF196630 JPB196625:JPB196630 JYX196625:JYX196630 KIT196625:KIT196630 KSP196625:KSP196630 LCL196625:LCL196630 LMH196625:LMH196630 LWD196625:LWD196630 MFZ196625:MFZ196630 MPV196625:MPV196630 MZR196625:MZR196630 NJN196625:NJN196630 NTJ196625:NTJ196630 ODF196625:ODF196630 ONB196625:ONB196630 OWX196625:OWX196630 PGT196625:PGT196630 PQP196625:PQP196630 QAL196625:QAL196630 QKH196625:QKH196630 QUD196625:QUD196630 RDZ196625:RDZ196630 RNV196625:RNV196630 RXR196625:RXR196630 SHN196625:SHN196630 SRJ196625:SRJ196630 TBF196625:TBF196630 TLB196625:TLB196630 TUX196625:TUX196630 UET196625:UET196630 UOP196625:UOP196630 UYL196625:UYL196630 VIH196625:VIH196630 VSD196625:VSD196630 WBZ196625:WBZ196630 WLV196625:WLV196630 WVR196625:WVR196630 J262161:J262166 JF262161:JF262166 TB262161:TB262166 ACX262161:ACX262166 AMT262161:AMT262166 AWP262161:AWP262166 BGL262161:BGL262166 BQH262161:BQH262166 CAD262161:CAD262166 CJZ262161:CJZ262166 CTV262161:CTV262166 DDR262161:DDR262166 DNN262161:DNN262166 DXJ262161:DXJ262166 EHF262161:EHF262166 ERB262161:ERB262166 FAX262161:FAX262166 FKT262161:FKT262166 FUP262161:FUP262166 GEL262161:GEL262166 GOH262161:GOH262166 GYD262161:GYD262166 HHZ262161:HHZ262166 HRV262161:HRV262166 IBR262161:IBR262166 ILN262161:ILN262166 IVJ262161:IVJ262166 JFF262161:JFF262166 JPB262161:JPB262166 JYX262161:JYX262166 KIT262161:KIT262166 KSP262161:KSP262166 LCL262161:LCL262166 LMH262161:LMH262166 LWD262161:LWD262166 MFZ262161:MFZ262166 MPV262161:MPV262166 MZR262161:MZR262166 NJN262161:NJN262166 NTJ262161:NTJ262166 ODF262161:ODF262166 ONB262161:ONB262166 OWX262161:OWX262166 PGT262161:PGT262166 PQP262161:PQP262166 QAL262161:QAL262166 QKH262161:QKH262166 QUD262161:QUD262166 RDZ262161:RDZ262166 RNV262161:RNV262166 RXR262161:RXR262166 SHN262161:SHN262166 SRJ262161:SRJ262166 TBF262161:TBF262166 TLB262161:TLB262166 TUX262161:TUX262166 UET262161:UET262166 UOP262161:UOP262166 UYL262161:UYL262166 VIH262161:VIH262166 VSD262161:VSD262166 WBZ262161:WBZ262166 WLV262161:WLV262166 WVR262161:WVR262166 J327697:J327702 JF327697:JF327702 TB327697:TB327702 ACX327697:ACX327702 AMT327697:AMT327702 AWP327697:AWP327702 BGL327697:BGL327702 BQH327697:BQH327702 CAD327697:CAD327702 CJZ327697:CJZ327702 CTV327697:CTV327702 DDR327697:DDR327702 DNN327697:DNN327702 DXJ327697:DXJ327702 EHF327697:EHF327702 ERB327697:ERB327702 FAX327697:FAX327702 FKT327697:FKT327702 FUP327697:FUP327702 GEL327697:GEL327702 GOH327697:GOH327702 GYD327697:GYD327702 HHZ327697:HHZ327702 HRV327697:HRV327702 IBR327697:IBR327702 ILN327697:ILN327702 IVJ327697:IVJ327702 JFF327697:JFF327702 JPB327697:JPB327702 JYX327697:JYX327702 KIT327697:KIT327702 KSP327697:KSP327702 LCL327697:LCL327702 LMH327697:LMH327702 LWD327697:LWD327702 MFZ327697:MFZ327702 MPV327697:MPV327702 MZR327697:MZR327702 NJN327697:NJN327702 NTJ327697:NTJ327702 ODF327697:ODF327702 ONB327697:ONB327702 OWX327697:OWX327702 PGT327697:PGT327702 PQP327697:PQP327702 QAL327697:QAL327702 QKH327697:QKH327702 QUD327697:QUD327702 RDZ327697:RDZ327702 RNV327697:RNV327702 RXR327697:RXR327702 SHN327697:SHN327702 SRJ327697:SRJ327702 TBF327697:TBF327702 TLB327697:TLB327702 TUX327697:TUX327702 UET327697:UET327702 UOP327697:UOP327702 UYL327697:UYL327702 VIH327697:VIH327702 VSD327697:VSD327702 WBZ327697:WBZ327702 WLV327697:WLV327702 WVR327697:WVR327702 J393233:J393238 JF393233:JF393238 TB393233:TB393238 ACX393233:ACX393238 AMT393233:AMT393238 AWP393233:AWP393238 BGL393233:BGL393238 BQH393233:BQH393238 CAD393233:CAD393238 CJZ393233:CJZ393238 CTV393233:CTV393238 DDR393233:DDR393238 DNN393233:DNN393238 DXJ393233:DXJ393238 EHF393233:EHF393238 ERB393233:ERB393238 FAX393233:FAX393238 FKT393233:FKT393238 FUP393233:FUP393238 GEL393233:GEL393238 GOH393233:GOH393238 GYD393233:GYD393238 HHZ393233:HHZ393238 HRV393233:HRV393238 IBR393233:IBR393238 ILN393233:ILN393238 IVJ393233:IVJ393238 JFF393233:JFF393238 JPB393233:JPB393238 JYX393233:JYX393238 KIT393233:KIT393238 KSP393233:KSP393238 LCL393233:LCL393238 LMH393233:LMH393238 LWD393233:LWD393238 MFZ393233:MFZ393238 MPV393233:MPV393238 MZR393233:MZR393238 NJN393233:NJN393238 NTJ393233:NTJ393238 ODF393233:ODF393238 ONB393233:ONB393238 OWX393233:OWX393238 PGT393233:PGT393238 PQP393233:PQP393238 QAL393233:QAL393238 QKH393233:QKH393238 QUD393233:QUD393238 RDZ393233:RDZ393238 RNV393233:RNV393238 RXR393233:RXR393238 SHN393233:SHN393238 SRJ393233:SRJ393238 TBF393233:TBF393238 TLB393233:TLB393238 TUX393233:TUX393238 UET393233:UET393238 UOP393233:UOP393238 UYL393233:UYL393238 VIH393233:VIH393238 VSD393233:VSD393238 WBZ393233:WBZ393238 WLV393233:WLV393238 WVR393233:WVR393238 J458769:J458774 JF458769:JF458774 TB458769:TB458774 ACX458769:ACX458774 AMT458769:AMT458774 AWP458769:AWP458774 BGL458769:BGL458774 BQH458769:BQH458774 CAD458769:CAD458774 CJZ458769:CJZ458774 CTV458769:CTV458774 DDR458769:DDR458774 DNN458769:DNN458774 DXJ458769:DXJ458774 EHF458769:EHF458774 ERB458769:ERB458774 FAX458769:FAX458774 FKT458769:FKT458774 FUP458769:FUP458774 GEL458769:GEL458774 GOH458769:GOH458774 GYD458769:GYD458774 HHZ458769:HHZ458774 HRV458769:HRV458774 IBR458769:IBR458774 ILN458769:ILN458774 IVJ458769:IVJ458774 JFF458769:JFF458774 JPB458769:JPB458774 JYX458769:JYX458774 KIT458769:KIT458774 KSP458769:KSP458774 LCL458769:LCL458774 LMH458769:LMH458774 LWD458769:LWD458774 MFZ458769:MFZ458774 MPV458769:MPV458774 MZR458769:MZR458774 NJN458769:NJN458774 NTJ458769:NTJ458774 ODF458769:ODF458774 ONB458769:ONB458774 OWX458769:OWX458774 PGT458769:PGT458774 PQP458769:PQP458774 QAL458769:QAL458774 QKH458769:QKH458774 QUD458769:QUD458774 RDZ458769:RDZ458774 RNV458769:RNV458774 RXR458769:RXR458774 SHN458769:SHN458774 SRJ458769:SRJ458774 TBF458769:TBF458774 TLB458769:TLB458774 TUX458769:TUX458774 UET458769:UET458774 UOP458769:UOP458774 UYL458769:UYL458774 VIH458769:VIH458774 VSD458769:VSD458774 WBZ458769:WBZ458774 WLV458769:WLV458774 WVR458769:WVR458774 J524305:J524310 JF524305:JF524310 TB524305:TB524310 ACX524305:ACX524310 AMT524305:AMT524310 AWP524305:AWP524310 BGL524305:BGL524310 BQH524305:BQH524310 CAD524305:CAD524310 CJZ524305:CJZ524310 CTV524305:CTV524310 DDR524305:DDR524310 DNN524305:DNN524310 DXJ524305:DXJ524310 EHF524305:EHF524310 ERB524305:ERB524310 FAX524305:FAX524310 FKT524305:FKT524310 FUP524305:FUP524310 GEL524305:GEL524310 GOH524305:GOH524310 GYD524305:GYD524310 HHZ524305:HHZ524310 HRV524305:HRV524310 IBR524305:IBR524310 ILN524305:ILN524310 IVJ524305:IVJ524310 JFF524305:JFF524310 JPB524305:JPB524310 JYX524305:JYX524310 KIT524305:KIT524310 KSP524305:KSP524310 LCL524305:LCL524310 LMH524305:LMH524310 LWD524305:LWD524310 MFZ524305:MFZ524310 MPV524305:MPV524310 MZR524305:MZR524310 NJN524305:NJN524310 NTJ524305:NTJ524310 ODF524305:ODF524310 ONB524305:ONB524310 OWX524305:OWX524310 PGT524305:PGT524310 PQP524305:PQP524310 QAL524305:QAL524310 QKH524305:QKH524310 QUD524305:QUD524310 RDZ524305:RDZ524310 RNV524305:RNV524310 RXR524305:RXR524310 SHN524305:SHN524310 SRJ524305:SRJ524310 TBF524305:TBF524310 TLB524305:TLB524310 TUX524305:TUX524310 UET524305:UET524310 UOP524305:UOP524310 UYL524305:UYL524310 VIH524305:VIH524310 VSD524305:VSD524310 WBZ524305:WBZ524310 WLV524305:WLV524310 WVR524305:WVR524310 J589841:J589846 JF589841:JF589846 TB589841:TB589846 ACX589841:ACX589846 AMT589841:AMT589846 AWP589841:AWP589846 BGL589841:BGL589846 BQH589841:BQH589846 CAD589841:CAD589846 CJZ589841:CJZ589846 CTV589841:CTV589846 DDR589841:DDR589846 DNN589841:DNN589846 DXJ589841:DXJ589846 EHF589841:EHF589846 ERB589841:ERB589846 FAX589841:FAX589846 FKT589841:FKT589846 FUP589841:FUP589846 GEL589841:GEL589846 GOH589841:GOH589846 GYD589841:GYD589846 HHZ589841:HHZ589846 HRV589841:HRV589846 IBR589841:IBR589846 ILN589841:ILN589846 IVJ589841:IVJ589846 JFF589841:JFF589846 JPB589841:JPB589846 JYX589841:JYX589846 KIT589841:KIT589846 KSP589841:KSP589846 LCL589841:LCL589846 LMH589841:LMH589846 LWD589841:LWD589846 MFZ589841:MFZ589846 MPV589841:MPV589846 MZR589841:MZR589846 NJN589841:NJN589846 NTJ589841:NTJ589846 ODF589841:ODF589846 ONB589841:ONB589846 OWX589841:OWX589846 PGT589841:PGT589846 PQP589841:PQP589846 QAL589841:QAL589846 QKH589841:QKH589846 QUD589841:QUD589846 RDZ589841:RDZ589846 RNV589841:RNV589846 RXR589841:RXR589846 SHN589841:SHN589846 SRJ589841:SRJ589846 TBF589841:TBF589846 TLB589841:TLB589846 TUX589841:TUX589846 UET589841:UET589846 UOP589841:UOP589846 UYL589841:UYL589846 VIH589841:VIH589846 VSD589841:VSD589846 WBZ589841:WBZ589846 WLV589841:WLV589846 WVR589841:WVR589846 J655377:J655382 JF655377:JF655382 TB655377:TB655382 ACX655377:ACX655382 AMT655377:AMT655382 AWP655377:AWP655382 BGL655377:BGL655382 BQH655377:BQH655382 CAD655377:CAD655382 CJZ655377:CJZ655382 CTV655377:CTV655382 DDR655377:DDR655382 DNN655377:DNN655382 DXJ655377:DXJ655382 EHF655377:EHF655382 ERB655377:ERB655382 FAX655377:FAX655382 FKT655377:FKT655382 FUP655377:FUP655382 GEL655377:GEL655382 GOH655377:GOH655382 GYD655377:GYD655382 HHZ655377:HHZ655382 HRV655377:HRV655382 IBR655377:IBR655382 ILN655377:ILN655382 IVJ655377:IVJ655382 JFF655377:JFF655382 JPB655377:JPB655382 JYX655377:JYX655382 KIT655377:KIT655382 KSP655377:KSP655382 LCL655377:LCL655382 LMH655377:LMH655382 LWD655377:LWD655382 MFZ655377:MFZ655382 MPV655377:MPV655382 MZR655377:MZR655382 NJN655377:NJN655382 NTJ655377:NTJ655382 ODF655377:ODF655382 ONB655377:ONB655382 OWX655377:OWX655382 PGT655377:PGT655382 PQP655377:PQP655382 QAL655377:QAL655382 QKH655377:QKH655382 QUD655377:QUD655382 RDZ655377:RDZ655382 RNV655377:RNV655382 RXR655377:RXR655382 SHN655377:SHN655382 SRJ655377:SRJ655382 TBF655377:TBF655382 TLB655377:TLB655382 TUX655377:TUX655382 UET655377:UET655382 UOP655377:UOP655382 UYL655377:UYL655382 VIH655377:VIH655382 VSD655377:VSD655382 WBZ655377:WBZ655382 WLV655377:WLV655382 WVR655377:WVR655382 J720913:J720918 JF720913:JF720918 TB720913:TB720918 ACX720913:ACX720918 AMT720913:AMT720918 AWP720913:AWP720918 BGL720913:BGL720918 BQH720913:BQH720918 CAD720913:CAD720918 CJZ720913:CJZ720918 CTV720913:CTV720918 DDR720913:DDR720918 DNN720913:DNN720918 DXJ720913:DXJ720918 EHF720913:EHF720918 ERB720913:ERB720918 FAX720913:FAX720918 FKT720913:FKT720918 FUP720913:FUP720918 GEL720913:GEL720918 GOH720913:GOH720918 GYD720913:GYD720918 HHZ720913:HHZ720918 HRV720913:HRV720918 IBR720913:IBR720918 ILN720913:ILN720918 IVJ720913:IVJ720918 JFF720913:JFF720918 JPB720913:JPB720918 JYX720913:JYX720918 KIT720913:KIT720918 KSP720913:KSP720918 LCL720913:LCL720918 LMH720913:LMH720918 LWD720913:LWD720918 MFZ720913:MFZ720918 MPV720913:MPV720918 MZR720913:MZR720918 NJN720913:NJN720918 NTJ720913:NTJ720918 ODF720913:ODF720918 ONB720913:ONB720918 OWX720913:OWX720918 PGT720913:PGT720918 PQP720913:PQP720918 QAL720913:QAL720918 QKH720913:QKH720918 QUD720913:QUD720918 RDZ720913:RDZ720918 RNV720913:RNV720918 RXR720913:RXR720918 SHN720913:SHN720918 SRJ720913:SRJ720918 TBF720913:TBF720918 TLB720913:TLB720918 TUX720913:TUX720918 UET720913:UET720918 UOP720913:UOP720918 UYL720913:UYL720918 VIH720913:VIH720918 VSD720913:VSD720918 WBZ720913:WBZ720918 WLV720913:WLV720918 WVR720913:WVR720918 J786449:J786454 JF786449:JF786454 TB786449:TB786454 ACX786449:ACX786454 AMT786449:AMT786454 AWP786449:AWP786454 BGL786449:BGL786454 BQH786449:BQH786454 CAD786449:CAD786454 CJZ786449:CJZ786454 CTV786449:CTV786454 DDR786449:DDR786454 DNN786449:DNN786454 DXJ786449:DXJ786454 EHF786449:EHF786454 ERB786449:ERB786454 FAX786449:FAX786454 FKT786449:FKT786454 FUP786449:FUP786454 GEL786449:GEL786454 GOH786449:GOH786454 GYD786449:GYD786454 HHZ786449:HHZ786454 HRV786449:HRV786454 IBR786449:IBR786454 ILN786449:ILN786454 IVJ786449:IVJ786454 JFF786449:JFF786454 JPB786449:JPB786454 JYX786449:JYX786454 KIT786449:KIT786454 KSP786449:KSP786454 LCL786449:LCL786454 LMH786449:LMH786454 LWD786449:LWD786454 MFZ786449:MFZ786454 MPV786449:MPV786454 MZR786449:MZR786454 NJN786449:NJN786454 NTJ786449:NTJ786454 ODF786449:ODF786454 ONB786449:ONB786454 OWX786449:OWX786454 PGT786449:PGT786454 PQP786449:PQP786454 QAL786449:QAL786454 QKH786449:QKH786454 QUD786449:QUD786454 RDZ786449:RDZ786454 RNV786449:RNV786454 RXR786449:RXR786454 SHN786449:SHN786454 SRJ786449:SRJ786454 TBF786449:TBF786454 TLB786449:TLB786454 TUX786449:TUX786454 UET786449:UET786454 UOP786449:UOP786454 UYL786449:UYL786454 VIH786449:VIH786454 VSD786449:VSD786454 WBZ786449:WBZ786454 WLV786449:WLV786454 WVR786449:WVR786454 J851985:J851990 JF851985:JF851990 TB851985:TB851990 ACX851985:ACX851990 AMT851985:AMT851990 AWP851985:AWP851990 BGL851985:BGL851990 BQH851985:BQH851990 CAD851985:CAD851990 CJZ851985:CJZ851990 CTV851985:CTV851990 DDR851985:DDR851990 DNN851985:DNN851990 DXJ851985:DXJ851990 EHF851985:EHF851990 ERB851985:ERB851990 FAX851985:FAX851990 FKT851985:FKT851990 FUP851985:FUP851990 GEL851985:GEL851990 GOH851985:GOH851990 GYD851985:GYD851990 HHZ851985:HHZ851990 HRV851985:HRV851990 IBR851985:IBR851990 ILN851985:ILN851990 IVJ851985:IVJ851990 JFF851985:JFF851990 JPB851985:JPB851990 JYX851985:JYX851990 KIT851985:KIT851990 KSP851985:KSP851990 LCL851985:LCL851990 LMH851985:LMH851990 LWD851985:LWD851990 MFZ851985:MFZ851990 MPV851985:MPV851990 MZR851985:MZR851990 NJN851985:NJN851990 NTJ851985:NTJ851990 ODF851985:ODF851990 ONB851985:ONB851990 OWX851985:OWX851990 PGT851985:PGT851990 PQP851985:PQP851990 QAL851985:QAL851990 QKH851985:QKH851990 QUD851985:QUD851990 RDZ851985:RDZ851990 RNV851985:RNV851990 RXR851985:RXR851990 SHN851985:SHN851990 SRJ851985:SRJ851990 TBF851985:TBF851990 TLB851985:TLB851990 TUX851985:TUX851990 UET851985:UET851990 UOP851985:UOP851990 UYL851985:UYL851990 VIH851985:VIH851990 VSD851985:VSD851990 WBZ851985:WBZ851990 WLV851985:WLV851990 WVR851985:WVR851990 J917521:J917526 JF917521:JF917526 TB917521:TB917526 ACX917521:ACX917526 AMT917521:AMT917526 AWP917521:AWP917526 BGL917521:BGL917526 BQH917521:BQH917526 CAD917521:CAD917526 CJZ917521:CJZ917526 CTV917521:CTV917526 DDR917521:DDR917526 DNN917521:DNN917526 DXJ917521:DXJ917526 EHF917521:EHF917526 ERB917521:ERB917526 FAX917521:FAX917526 FKT917521:FKT917526 FUP917521:FUP917526 GEL917521:GEL917526 GOH917521:GOH917526 GYD917521:GYD917526 HHZ917521:HHZ917526 HRV917521:HRV917526 IBR917521:IBR917526 ILN917521:ILN917526 IVJ917521:IVJ917526 JFF917521:JFF917526 JPB917521:JPB917526 JYX917521:JYX917526 KIT917521:KIT917526 KSP917521:KSP917526 LCL917521:LCL917526 LMH917521:LMH917526 LWD917521:LWD917526 MFZ917521:MFZ917526 MPV917521:MPV917526 MZR917521:MZR917526 NJN917521:NJN917526 NTJ917521:NTJ917526 ODF917521:ODF917526 ONB917521:ONB917526 OWX917521:OWX917526 PGT917521:PGT917526 PQP917521:PQP917526 QAL917521:QAL917526 QKH917521:QKH917526 QUD917521:QUD917526 RDZ917521:RDZ917526 RNV917521:RNV917526 RXR917521:RXR917526 SHN917521:SHN917526 SRJ917521:SRJ917526 TBF917521:TBF917526 TLB917521:TLB917526 TUX917521:TUX917526 UET917521:UET917526 UOP917521:UOP917526 UYL917521:UYL917526 VIH917521:VIH917526 VSD917521:VSD917526 WBZ917521:WBZ917526 WLV917521:WLV917526 WVR917521:WVR917526 J983057:J983062 JF983057:JF983062 TB983057:TB983062 ACX983057:ACX983062 AMT983057:AMT983062 AWP983057:AWP983062 BGL983057:BGL983062 BQH983057:BQH983062 CAD983057:CAD983062 CJZ983057:CJZ983062 CTV983057:CTV983062 DDR983057:DDR983062 DNN983057:DNN983062 DXJ983057:DXJ983062 EHF983057:EHF983062 ERB983057:ERB983062 FAX983057:FAX983062 FKT983057:FKT983062 FUP983057:FUP983062 GEL983057:GEL983062 GOH983057:GOH983062 GYD983057:GYD983062 HHZ983057:HHZ983062 HRV983057:HRV983062 IBR983057:IBR983062 ILN983057:ILN983062 IVJ983057:IVJ983062 JFF983057:JFF983062 JPB983057:JPB983062 JYX983057:JYX983062 KIT983057:KIT983062 KSP983057:KSP983062 LCL983057:LCL983062 LMH983057:LMH983062 LWD983057:LWD983062 MFZ983057:MFZ983062 MPV983057:MPV983062 MZR983057:MZR983062 NJN983057:NJN983062 NTJ983057:NTJ983062 ODF983057:ODF983062 ONB983057:ONB983062 OWX983057:OWX983062 PGT983057:PGT983062 PQP983057:PQP983062 QAL983057:QAL983062 QKH983057:QKH983062 QUD983057:QUD983062 RDZ983057:RDZ983062 RNV983057:RNV983062 RXR983057:RXR983062 SHN983057:SHN983062 SRJ983057:SRJ983062 TBF983057:TBF983062 TLB983057:TLB983062 TUX983057:TUX983062 UET983057:UET983062 UOP983057:UOP983062 UYL983057:UYL983062 VIH983057:VIH983062 VSD983057:VSD983062 WBZ983057:WBZ983062 WLV983057:WLV983062 WVR983057:WVR983062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WVR14:WVR18 WLV14:WLV18 WBZ14:WBZ18 VSD14:VSD18 VIH14:VIH18 UYL14:UYL18 UOP14:UOP18 UET14:UET18 TUX14:TUX18 TLB14:TLB18 TBF14:TBF18 SRJ14:SRJ18 SHN14:SHN18 RXR14:RXR18 RNV14:RNV18 RDZ14:RDZ18 QUD14:QUD18 QKH14:QKH18 QAL14:QAL18 PQP14:PQP18 PGT14:PGT18 OWX14:OWX18 ONB14:ONB18 ODF14:ODF18 NTJ14:NTJ18 NJN14:NJN18 MZR14:MZR18 MPV14:MPV18 MFZ14:MFZ18 LWD14:LWD18 LMH14:LMH18 LCL14:LCL18 KSP14:KSP18 KIT14:KIT18 JYX14:JYX18 JPB14:JPB18 JFF14:JFF18 IVJ14:IVJ18 ILN14:ILN18 IBR14:IBR18 HRV14:HRV18 HHZ14:HHZ18 GYD14:GYD18 GOH14:GOH18 GEL14:GEL18 FUP14:FUP18 FKT14:FKT18 FAX14:FAX18 ERB14:ERB18 EHF14:EHF18 DXJ14:DXJ18 DNN14:DNN18 DDR14:DDR18 CTV14:CTV18 CJZ14:CJZ18 CAD14:CAD18 BQH14:BQH18 BGL14:BGL18 AWP14:AWP18 AMT14:AMT18 ACX14:ACX18 TB14:TB18 JF14:JF18 J14:J18 WVO14:WVO18 WLS14:WLS18 WBW14:WBW18 VSA14:VSA18 VIE14:VIE18 UYI14:UYI18 UOM14:UOM18 UEQ14:UEQ18 TUU14:TUU18 TKY14:TKY18 TBC14:TBC18 SRG14:SRG18 SHK14:SHK18 RXO14:RXO18 RNS14:RNS18 RDW14:RDW18 QUA14:QUA18 QKE14:QKE18 QAI14:QAI18 PQM14:PQM18 PGQ14:PGQ18 OWU14:OWU18 OMY14:OMY18 ODC14:ODC18 NTG14:NTG18 NJK14:NJK18 MZO14:MZO18 MPS14:MPS18 MFW14:MFW18 LWA14:LWA18 LME14:LME18 LCI14:LCI18 KSM14:KSM18 KIQ14:KIQ18 JYU14:JYU18 JOY14:JOY18 JFC14:JFC18 IVG14:IVG18 ILK14:ILK18 IBO14:IBO18 HRS14:HRS18 HHW14:HHW18 GYA14:GYA18 GOE14:GOE18 GEI14:GEI18 FUM14:FUM18 FKQ14:FKQ18 FAU14:FAU18 EQY14:EQY18 EHC14:EHC18 DXG14:DXG18 DNK14:DNK18 DDO14:DDO18 CTS14:CTS18 CJW14:CJW18 CAA14:CAA18 BQE14:BQE18 BGI14:BGI18 AWM14:AWM18 AMQ14:AMQ18 ACU14:ACU18 SY14:SY18 JC14:JC18 G14:G18 WVL14:WVL18 WLP14:WLP18 WBT14:WBT18 VRX14:VRX18 VIB14:VIB18 UYF14:UYF18 UOJ14:UOJ18 UEN14:UEN18 TUR14:TUR18 TKV14:TKV18 TAZ14:TAZ18 SRD14:SRD18 SHH14:SHH18 RXL14:RXL18 RNP14:RNP18 RDT14:RDT18 QTX14:QTX18 QKB14:QKB18 QAF14:QAF18 PQJ14:PQJ18 PGN14:PGN18 OWR14:OWR18 OMV14:OMV18 OCZ14:OCZ18 NTD14:NTD18 NJH14:NJH18 MZL14:MZL18 MPP14:MPP18 MFT14:MFT18 LVX14:LVX18 LMB14:LMB18 LCF14:LCF18 KSJ14:KSJ18 KIN14:KIN18 JYR14:JYR18 JOV14:JOV18 JEZ14:JEZ18 IVD14:IVD18 ILH14:ILH18 IBL14:IBL18 HRP14:HRP18 HHT14:HHT18 GXX14:GXX18 GOB14:GOB18 GEF14:GEF18 FUJ14:FUJ18 FKN14:FKN18 FAR14:FAR18 EQV14:EQV18 EGZ14:EGZ18 DXD14:DXD18 DNH14:DNH18 DDL14:DDL18 CTP14:CTP18 CJT14:CJT18 BZX14:BZX18 BQB14:BQB18 BGF14:BGF18 AWJ14:AWJ18 AMN14:AMN18 ACR14:ACR18 SV14:SV18 IZ14:IZ18 D14:D18" xr:uid="{16FD9647-27DE-4949-86AB-ADAFE6B257C8}">
      <formula1>$A$4:$A$6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9F88-37DB-4718-BDCB-CF8284FD63B8}">
  <dimension ref="A1:A18"/>
  <sheetViews>
    <sheetView topLeftCell="A13" workbookViewId="0">
      <selection activeCell="A4" sqref="A4"/>
    </sheetView>
  </sheetViews>
  <sheetFormatPr defaultRowHeight="14.4" x14ac:dyDescent="0.3"/>
  <cols>
    <col min="1" max="1" width="184.44140625" style="36" customWidth="1"/>
  </cols>
  <sheetData>
    <row r="1" spans="1:1" x14ac:dyDescent="0.3">
      <c r="A1" s="31"/>
    </row>
    <row r="2" spans="1:1" x14ac:dyDescent="0.3">
      <c r="A2" s="32"/>
    </row>
    <row r="3" spans="1:1" x14ac:dyDescent="0.3">
      <c r="A3" s="32" t="s">
        <v>337</v>
      </c>
    </row>
    <row r="4" spans="1:1" x14ac:dyDescent="0.3">
      <c r="A4" s="33"/>
    </row>
    <row r="5" spans="1:1" x14ac:dyDescent="0.3">
      <c r="A5" s="34" t="s">
        <v>338</v>
      </c>
    </row>
    <row r="6" spans="1:1" x14ac:dyDescent="0.3">
      <c r="A6" s="33" t="s">
        <v>339</v>
      </c>
    </row>
    <row r="7" spans="1:1" ht="39.6" x14ac:dyDescent="0.3">
      <c r="A7" s="33" t="s">
        <v>340</v>
      </c>
    </row>
    <row r="8" spans="1:1" x14ac:dyDescent="0.3">
      <c r="A8" s="33" t="s">
        <v>341</v>
      </c>
    </row>
    <row r="9" spans="1:1" ht="26.4" x14ac:dyDescent="0.3">
      <c r="A9" s="33" t="s">
        <v>342</v>
      </c>
    </row>
    <row r="10" spans="1:1" ht="39.6" x14ac:dyDescent="0.3">
      <c r="A10" s="33" t="s">
        <v>343</v>
      </c>
    </row>
    <row r="11" spans="1:1" ht="39.6" x14ac:dyDescent="0.3">
      <c r="A11" s="33" t="s">
        <v>344</v>
      </c>
    </row>
    <row r="12" spans="1:1" ht="39.6" x14ac:dyDescent="0.3">
      <c r="A12" s="33" t="s">
        <v>345</v>
      </c>
    </row>
    <row r="13" spans="1:1" ht="39.6" x14ac:dyDescent="0.3">
      <c r="A13" s="33" t="s">
        <v>346</v>
      </c>
    </row>
    <row r="14" spans="1:1" ht="26.4" x14ac:dyDescent="0.3">
      <c r="A14" s="33" t="s">
        <v>347</v>
      </c>
    </row>
    <row r="15" spans="1:1" ht="39.6" x14ac:dyDescent="0.3">
      <c r="A15" s="35" t="s">
        <v>348</v>
      </c>
    </row>
    <row r="16" spans="1:1" ht="26.4" x14ac:dyDescent="0.3">
      <c r="A16" s="33" t="s">
        <v>349</v>
      </c>
    </row>
    <row r="17" spans="1:1" ht="26.4" x14ac:dyDescent="0.3">
      <c r="A17" s="33" t="s">
        <v>350</v>
      </c>
    </row>
    <row r="18" spans="1:1" ht="26.4" x14ac:dyDescent="0.3">
      <c r="A18" s="33" t="s">
        <v>351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FF3C5B18883D4E21973B57C2EEED7FD1" version="1.0.0">
  <systemFields>
    <field name="Objective-Id">
      <value order="0">A57175210</value>
    </field>
    <field name="Objective-Title">
      <value order="0">WPSQ - Suppliers - wales-procurement-specific-questionnaire</value>
    </field>
    <field name="Objective-Description">
      <value order="0"/>
    </field>
    <field name="Objective-CreationStamp">
      <value order="0">2025-03-06T15:38:13Z</value>
    </field>
    <field name="Objective-IsApproved">
      <value order="0">false</value>
    </field>
    <field name="Objective-IsPublished">
      <value order="0">true</value>
    </field>
    <field name="Objective-DatePublished">
      <value order="0">2025-03-06T15:39:40Z</value>
    </field>
    <field name="Objective-ModificationStamp">
      <value order="0">2025-03-06T15:39:40Z</value>
    </field>
    <field name="Objective-Owner">
      <value order="0">Hughes, Natasha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alue>
    </field>
    <field name="Objective-Parent">
      <value order="0">Procurement Reform - NH - Docs for pub</value>
    </field>
    <field name="Objective-State">
      <value order="0">Published</value>
    </field>
    <field name="Objective-VersionId">
      <value order="0">vA103774913</value>
    </field>
    <field name="Objective-Version">
      <value order="0">1.0</value>
    </field>
    <field name="Objective-VersionNumber">
      <value order="0">1</value>
    </field>
    <field name="Objective-VersionComment">
      <value order="0">First version</value>
    </field>
    <field name="Objective-FileNumber">
      <value order="0">qA1572476</value>
    </field>
    <field name="Objective-Classification">
      <value order="0">Official - Sensitive</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59735B51474E5045A5D2C2DF5100F8FF" ma:contentTypeVersion="9" ma:contentTypeDescription="Create a new document." ma:contentTypeScope="" ma:versionID="739c775d9ed21eade90d9858275def3e">
  <xsd:schema xmlns:xsd="http://www.w3.org/2001/XMLSchema" xmlns:xs="http://www.w3.org/2001/XMLSchema" xmlns:p="http://schemas.microsoft.com/office/2006/metadata/properties" xmlns:ns2="75eea29f-bc95-4f8d-a1de-d94bd31a5c37" targetNamespace="http://schemas.microsoft.com/office/2006/metadata/properties" ma:root="true" ma:fieldsID="b1a4953669b0febcf62d12a14b9200be" ns2:_="">
    <xsd:import namespace="75eea29f-bc95-4f8d-a1de-d94bd31a5c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ea29f-bc95-4f8d-a1de-d94bd31a5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097c58-283c-4470-b96b-7a0b8016d5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5eea29f-bc95-4f8d-a1de-d94bd31a5c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9CE5A1-BFDC-4217-BC54-043C94BC11A5}">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87FD9AD6-F4AD-4648-9B34-87A6BB521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ea29f-bc95-4f8d-a1de-d94bd31a5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985780-B8AD-47D0-8658-8960EC7A9BD0}">
  <ds:schemaRefs>
    <ds:schemaRef ds:uri="http://www.w3.org/XML/1998/namespace"/>
    <ds:schemaRef ds:uri="http://purl.org/dc/elements/1.1/"/>
    <ds:schemaRef ds:uri="http://purl.org/dc/dcmitype/"/>
    <ds:schemaRef ds:uri="http://purl.org/dc/terms/"/>
    <ds:schemaRef ds:uri="75eea29f-bc95-4f8d-a1de-d94bd31a5c37"/>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vt:lpstr>
      <vt:lpstr>Wales PSQ Evaluation Criteria</vt:lpstr>
      <vt:lpstr>Scoring Matrix</vt:lpstr>
      <vt:lpstr>Award Criteria Summary </vt:lpstr>
      <vt:lpstr>Supplier WPSQ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Liam James</cp:lastModifiedBy>
  <cp:revision/>
  <dcterms:created xsi:type="dcterms:W3CDTF">2023-03-02T07:14:21Z</dcterms:created>
  <dcterms:modified xsi:type="dcterms:W3CDTF">2025-10-07T16:00:08Z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A57175210</vt:lpwstr>
  </property>
  <property fmtid="{D5CDD505-2E9C-101B-9397-08002B2CF9AE}" pid="4" name="Objective-Title">
    <vt:lpwstr>WPSQ - Suppliers - wales-procurement-specific-questionnaire</vt:lpwstr>
  </property>
  <property fmtid="{D5CDD505-2E9C-101B-9397-08002B2CF9AE}" pid="5" name="Objective-Description">
    <vt:lpwstr/>
  </property>
  <property fmtid="{D5CDD505-2E9C-101B-9397-08002B2CF9AE}" pid="6" name="Objective-CreationStamp">
    <vt:filetime>2025-03-06T15:38:13Z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2025-03-06T15:39:40Z</vt:filetime>
  </property>
  <property fmtid="{D5CDD505-2E9C-101B-9397-08002B2CF9AE}" pid="10" name="Objective-ModificationStamp">
    <vt:filetime>2025-03-06T15:39:40Z</vt:filetime>
  </property>
  <property fmtid="{D5CDD505-2E9C-101B-9397-08002B2CF9AE}" pid="11" name="Objective-Owner">
    <vt:lpwstr>Hughes, Natasha (CSI - Commercial Procurement)</vt:lpwstr>
  </property>
  <property fmtid="{D5CDD505-2E9C-101B-9397-08002B2CF9AE}" pid="12"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- 2022-2023 - Secondary Legislation:Procurement Reform - NH - Docs for pub</vt:lpwstr>
  </property>
  <property fmtid="{D5CDD505-2E9C-101B-9397-08002B2CF9AE}" pid="13" name="Objective-Parent">
    <vt:lpwstr>Procurement Reform - NH - Docs for pub</vt:lpwstr>
  </property>
  <property fmtid="{D5CDD505-2E9C-101B-9397-08002B2CF9AE}" pid="14" name="Objective-State">
    <vt:lpwstr>Published</vt:lpwstr>
  </property>
  <property fmtid="{D5CDD505-2E9C-101B-9397-08002B2CF9AE}" pid="15" name="Objective-VersionId">
    <vt:lpwstr>vA103774913</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qA1572476</vt:lpwstr>
  </property>
  <property fmtid="{D5CDD505-2E9C-101B-9397-08002B2CF9AE}" pid="20" name="Objective-Classification">
    <vt:lpwstr>Official - Sensitive</vt:lpwstr>
  </property>
  <property fmtid="{D5CDD505-2E9C-101B-9397-08002B2CF9AE}" pid="21" name="Objective-Caveats">
    <vt:lpwstr/>
  </property>
  <property fmtid="{D5CDD505-2E9C-101B-9397-08002B2CF9AE}" pid="22" name="Objective-Date Acquired">
    <vt:lpwstr/>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ContentTypeId">
    <vt:lpwstr>0x01010059735B51474E5045A5D2C2DF5100F8FF</vt:lpwstr>
  </property>
  <property fmtid="{D5CDD505-2E9C-101B-9397-08002B2CF9AE}" pid="27" name="MediaServiceImageTags">
    <vt:lpwstr/>
  </property>
</Properties>
</file>