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codeName="ThisWorkbook" checkCompatibility="1" defaultThemeVersion="166925"/>
  <mc:AlternateContent xmlns:mc="http://schemas.openxmlformats.org/markup-compatibility/2006">
    <mc:Choice Requires="x15">
      <x15ac:absPath xmlns:x15ac="http://schemas.microsoft.com/office/spreadsheetml/2010/11/ac" url="https://activeconstructionprojects.sharepoint.com/sites/s/Shared Documents/HLN/Sport Wales - Changing Facilities/"/>
    </mc:Choice>
  </mc:AlternateContent>
  <xr:revisionPtr revIDLastSave="39" documentId="8_{CFC00AB4-06BE-4C40-9C10-46E3EE81DE63}" xr6:coauthVersionLast="47" xr6:coauthVersionMax="47" xr10:uidLastSave="{BDF7448E-B5C1-4C77-98E3-A567CA346BF4}"/>
  <bookViews>
    <workbookView xWindow="-28920" yWindow="-105" windowWidth="29040" windowHeight="15720" tabRatio="951" xr2:uid="{00000000-000D-0000-FFFF-FFFF00000000}"/>
  </bookViews>
  <sheets>
    <sheet name="Tender Sum Analysis" sheetId="61" r:id="rId1"/>
    <sheet name="General" sheetId="78" r:id="rId2"/>
    <sheet name="Site Safety" sheetId="77" r:id="rId3"/>
    <sheet name="SOW - 1.0 Preliminaries" sheetId="105" r:id="rId4"/>
    <sheet name="SOW - 2.0 Demolitions" sheetId="84" r:id="rId5"/>
    <sheet name="SOW - 3.0 Alterations, Repairs" sheetId="107" r:id="rId6"/>
    <sheet name="SOW - 4.0 Masonry" sheetId="108" r:id="rId7"/>
    <sheet name="SOW - 5.0 Linings and Partition" sheetId="106" r:id="rId8"/>
    <sheet name="SOW - 6.0 General Joinery" sheetId="109" r:id="rId9"/>
    <sheet name="SOW - 7.0 Finishes" sheetId="110" r:id="rId10"/>
    <sheet name="SOW - 8.0 Decoration" sheetId="112" r:id="rId11"/>
    <sheet name="SOW - 9.0 Suspended Ceilings" sheetId="113" r:id="rId12"/>
    <sheet name="SOW - 10.0 FF&amp;E" sheetId="114" r:id="rId13"/>
    <sheet name="SOW - 11.0 Drainage" sheetId="111" r:id="rId14"/>
    <sheet name="SOW - 12.0 MEP" sheetId="117" r:id="rId15"/>
    <sheet name="SOW - 13.0 Additional works" sheetId="115" r:id="rId16"/>
  </sheets>
  <externalReferences>
    <externalReference r:id="rId17"/>
  </externalReferences>
  <definedNames>
    <definedName name="loc">'[1]Data Input'!$C$11</definedName>
    <definedName name="_xlnm.Print_Area" localSheetId="1">General!$A$1:$H$26</definedName>
    <definedName name="_xlnm.Print_Area" localSheetId="0">'Tender Sum Analysis'!$A$1:$M$47</definedName>
    <definedName name="pub">'[1]Data Input'!$C$10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84" l="1"/>
  <c r="A13" i="84" s="1"/>
  <c r="A11" i="84"/>
  <c r="A11" i="107"/>
  <c r="A11" i="108"/>
  <c r="A13" i="106"/>
  <c r="A14" i="106" s="1"/>
  <c r="A12" i="109"/>
  <c r="A11" i="109"/>
  <c r="A11" i="110"/>
  <c r="A11" i="112"/>
  <c r="A12" i="112" s="1"/>
  <c r="A12" i="113"/>
  <c r="A11" i="113"/>
  <c r="A62" i="114"/>
  <c r="A58" i="114"/>
  <c r="A53" i="114"/>
  <c r="A54" i="114" s="1"/>
  <c r="A50" i="114"/>
  <c r="A51" i="114" s="1"/>
  <c r="A52" i="114" s="1"/>
  <c r="A45" i="114"/>
  <c r="A40" i="114"/>
  <c r="A38" i="114"/>
  <c r="A37" i="114"/>
  <c r="A39" i="114" s="1"/>
  <c r="A32" i="114"/>
  <c r="A28" i="114"/>
  <c r="A27" i="114"/>
  <c r="A29" i="114" s="1"/>
  <c r="A24" i="114"/>
  <c r="A20" i="114"/>
  <c r="A19" i="114"/>
  <c r="A14" i="114"/>
  <c r="A11" i="114"/>
  <c r="A16" i="111"/>
  <c r="A14" i="111"/>
  <c r="A15" i="111" s="1"/>
  <c r="A12" i="111"/>
  <c r="A13" i="111" s="1"/>
  <c r="A11" i="111"/>
  <c r="A23" i="117"/>
  <c r="A20" i="117"/>
  <c r="A18" i="117"/>
  <c r="A17" i="117"/>
  <c r="A19" i="117" s="1"/>
  <c r="A15" i="117"/>
  <c r="A16" i="117" s="1"/>
  <c r="A14" i="117"/>
  <c r="A12" i="117"/>
  <c r="A13" i="117" s="1"/>
  <c r="A11" i="117"/>
  <c r="F18" i="106"/>
  <c r="F43" i="110"/>
  <c r="F23" i="112"/>
  <c r="F18" i="113"/>
  <c r="F76" i="114"/>
  <c r="F19" i="111"/>
  <c r="F12" i="111"/>
  <c r="F28" i="117"/>
  <c r="C19" i="61"/>
  <c r="A4" i="77"/>
  <c r="A4" i="105"/>
  <c r="A4" i="84"/>
  <c r="A4" i="107"/>
  <c r="A4" i="108"/>
  <c r="A4" i="106"/>
  <c r="A4" i="109"/>
  <c r="A4" i="110"/>
  <c r="A4" i="112"/>
  <c r="A4" i="113"/>
  <c r="A4" i="114"/>
  <c r="A4" i="111"/>
  <c r="A4" i="117"/>
  <c r="A4" i="115"/>
  <c r="A4" i="78"/>
  <c r="F12" i="117"/>
  <c r="F13" i="117"/>
  <c r="F14" i="117"/>
  <c r="F15" i="117"/>
  <c r="F16" i="117"/>
  <c r="F17" i="117"/>
  <c r="F18" i="117"/>
  <c r="F19" i="117"/>
  <c r="F20" i="117"/>
  <c r="F21" i="117"/>
  <c r="F22" i="117"/>
  <c r="F23" i="117"/>
  <c r="F24" i="117"/>
  <c r="F25" i="117"/>
  <c r="F11" i="117"/>
  <c r="F13" i="111"/>
  <c r="F14" i="111"/>
  <c r="F15" i="111"/>
  <c r="F16" i="111"/>
  <c r="F11" i="111"/>
  <c r="F12" i="114"/>
  <c r="F13" i="114"/>
  <c r="F14" i="114"/>
  <c r="F15" i="114"/>
  <c r="F16" i="114"/>
  <c r="F17" i="114"/>
  <c r="F18" i="114"/>
  <c r="F19" i="114"/>
  <c r="F20" i="114"/>
  <c r="F21" i="114"/>
  <c r="F22" i="114"/>
  <c r="F23" i="114"/>
  <c r="F24" i="114"/>
  <c r="F25" i="114"/>
  <c r="F26" i="114"/>
  <c r="F27" i="114"/>
  <c r="F28" i="114"/>
  <c r="F29" i="114"/>
  <c r="F30" i="114"/>
  <c r="F31" i="114"/>
  <c r="F32" i="114"/>
  <c r="F33" i="114"/>
  <c r="F34" i="114"/>
  <c r="F35" i="114"/>
  <c r="F36" i="114"/>
  <c r="F37" i="114"/>
  <c r="F38" i="114"/>
  <c r="F39" i="114"/>
  <c r="F40" i="114"/>
  <c r="F41" i="114"/>
  <c r="F42" i="114"/>
  <c r="F43" i="114"/>
  <c r="F44" i="114"/>
  <c r="F45" i="114"/>
  <c r="F46" i="114"/>
  <c r="F47" i="114"/>
  <c r="F48" i="114"/>
  <c r="F49" i="114"/>
  <c r="F50" i="114"/>
  <c r="F51" i="114"/>
  <c r="F52" i="114"/>
  <c r="F53" i="114"/>
  <c r="F54" i="114"/>
  <c r="F55" i="114"/>
  <c r="F56" i="114"/>
  <c r="F57" i="114"/>
  <c r="F58" i="114"/>
  <c r="F59" i="114"/>
  <c r="F60" i="114"/>
  <c r="F61" i="114"/>
  <c r="F62" i="114"/>
  <c r="F63" i="114"/>
  <c r="F64" i="114"/>
  <c r="F65" i="114"/>
  <c r="F66" i="114"/>
  <c r="F67" i="114"/>
  <c r="F68" i="114"/>
  <c r="F69" i="114"/>
  <c r="F70" i="114"/>
  <c r="F71" i="114"/>
  <c r="F72" i="114"/>
  <c r="F73" i="114"/>
  <c r="F11" i="114"/>
  <c r="F12" i="113"/>
  <c r="F13" i="113"/>
  <c r="F14" i="113"/>
  <c r="F15" i="113"/>
  <c r="F11" i="113"/>
  <c r="J29" i="61" s="1"/>
  <c r="F12" i="112"/>
  <c r="F13" i="112"/>
  <c r="F14" i="112"/>
  <c r="F15" i="112"/>
  <c r="F16" i="112"/>
  <c r="J27" i="61" s="1"/>
  <c r="F17" i="112"/>
  <c r="F18" i="112"/>
  <c r="F19" i="112"/>
  <c r="F20" i="112"/>
  <c r="F11" i="112"/>
  <c r="F12" i="110"/>
  <c r="F13" i="110"/>
  <c r="F14" i="110"/>
  <c r="F15" i="110"/>
  <c r="F16" i="110"/>
  <c r="F17" i="110"/>
  <c r="F18" i="110"/>
  <c r="F19" i="110"/>
  <c r="F20" i="110"/>
  <c r="F21" i="110"/>
  <c r="F22" i="110"/>
  <c r="F23" i="110"/>
  <c r="F24" i="110"/>
  <c r="F25" i="110"/>
  <c r="F26" i="110"/>
  <c r="F27" i="110"/>
  <c r="F28" i="110"/>
  <c r="F29" i="110"/>
  <c r="F30" i="110"/>
  <c r="F31" i="110"/>
  <c r="F32" i="110"/>
  <c r="F33" i="110"/>
  <c r="F34" i="110"/>
  <c r="F35" i="110"/>
  <c r="F36" i="110"/>
  <c r="F37" i="110"/>
  <c r="F38" i="110"/>
  <c r="F39" i="110"/>
  <c r="F40" i="110"/>
  <c r="F11" i="110"/>
  <c r="F14" i="106"/>
  <c r="F13" i="106"/>
  <c r="F12" i="108"/>
  <c r="F13" i="108"/>
  <c r="F14" i="108"/>
  <c r="F15" i="108"/>
  <c r="F16" i="108"/>
  <c r="F11" i="108"/>
  <c r="F12" i="107"/>
  <c r="F13" i="107"/>
  <c r="F14" i="107"/>
  <c r="F15" i="107"/>
  <c r="F16" i="107"/>
  <c r="F17" i="107"/>
  <c r="F18" i="107"/>
  <c r="F19" i="107"/>
  <c r="F20" i="107"/>
  <c r="F21" i="107"/>
  <c r="F22" i="107"/>
  <c r="F23" i="107"/>
  <c r="F24" i="107"/>
  <c r="F25" i="107"/>
  <c r="F26" i="107"/>
  <c r="F27" i="107"/>
  <c r="F28" i="107"/>
  <c r="F29" i="107"/>
  <c r="F30" i="107"/>
  <c r="F31" i="107"/>
  <c r="F32" i="107"/>
  <c r="F33" i="107"/>
  <c r="F34" i="107"/>
  <c r="F35" i="107"/>
  <c r="F36" i="107"/>
  <c r="F37" i="107"/>
  <c r="F38" i="107"/>
  <c r="F39" i="107"/>
  <c r="F40" i="107"/>
  <c r="F11" i="107"/>
  <c r="F12" i="84"/>
  <c r="F13" i="84"/>
  <c r="F14" i="84"/>
  <c r="F15" i="84"/>
  <c r="F11" i="84"/>
  <c r="F12" i="109"/>
  <c r="F13" i="109"/>
  <c r="F14" i="109"/>
  <c r="F15" i="109"/>
  <c r="F16" i="109"/>
  <c r="F17" i="109"/>
  <c r="F18" i="109"/>
  <c r="F19" i="109"/>
  <c r="F20" i="109"/>
  <c r="F21" i="109"/>
  <c r="F22" i="109"/>
  <c r="F23" i="109"/>
  <c r="F24" i="109"/>
  <c r="F25" i="109"/>
  <c r="F26" i="109"/>
  <c r="F27" i="109"/>
  <c r="F28" i="109"/>
  <c r="F29" i="109"/>
  <c r="F30" i="109"/>
  <c r="F11" i="109"/>
  <c r="F33" i="109" s="1"/>
  <c r="C37" i="61"/>
  <c r="C33" i="61"/>
  <c r="C31" i="61"/>
  <c r="C29" i="61"/>
  <c r="C27" i="61"/>
  <c r="C25" i="61"/>
  <c r="C23" i="61"/>
  <c r="F78" i="115"/>
  <c r="J37" i="61" s="1"/>
  <c r="C17" i="61"/>
  <c r="C15" i="61"/>
  <c r="A14" i="84" l="1"/>
  <c r="A15" i="84" s="1"/>
  <c r="A12" i="107"/>
  <c r="A12" i="108"/>
  <c r="A13" i="108"/>
  <c r="A14" i="108" s="1"/>
  <c r="A15" i="106"/>
  <c r="A13" i="109"/>
  <c r="A12" i="110"/>
  <c r="A13" i="110"/>
  <c r="A14" i="110" s="1"/>
  <c r="A14" i="112"/>
  <c r="A13" i="112"/>
  <c r="A14" i="113"/>
  <c r="A13" i="113"/>
  <c r="A15" i="113" s="1"/>
  <c r="A63" i="114"/>
  <c r="A59" i="114"/>
  <c r="A55" i="114"/>
  <c r="A56" i="114"/>
  <c r="A57" i="114"/>
  <c r="A46" i="114"/>
  <c r="A47" i="114"/>
  <c r="A49" i="114" s="1"/>
  <c r="A48" i="114"/>
  <c r="A41" i="114"/>
  <c r="A33" i="114"/>
  <c r="A34" i="114"/>
  <c r="A30" i="114"/>
  <c r="A31" i="114"/>
  <c r="A25" i="114"/>
  <c r="A26" i="114" s="1"/>
  <c r="A21" i="114"/>
  <c r="A23" i="114" s="1"/>
  <c r="A22" i="114"/>
  <c r="A15" i="114"/>
  <c r="A16" i="114" s="1"/>
  <c r="A12" i="114"/>
  <c r="A13" i="114" s="1"/>
  <c r="A25" i="117"/>
  <c r="A24" i="117"/>
  <c r="A21" i="117"/>
  <c r="A22" i="117" s="1"/>
  <c r="J31" i="61"/>
  <c r="J33" i="61"/>
  <c r="J35" i="61"/>
  <c r="J23" i="61"/>
  <c r="F19" i="108"/>
  <c r="J19" i="61" s="1"/>
  <c r="J25" i="61"/>
  <c r="B21" i="61"/>
  <c r="A13" i="107" l="1"/>
  <c r="A15" i="108"/>
  <c r="A16" i="108" s="1"/>
  <c r="A14" i="109"/>
  <c r="A15" i="110"/>
  <c r="A16" i="110" s="1"/>
  <c r="A15" i="112"/>
  <c r="A16" i="112"/>
  <c r="A64" i="114"/>
  <c r="A66" i="114" s="1"/>
  <c r="A65" i="114"/>
  <c r="A61" i="114"/>
  <c r="A60" i="114"/>
  <c r="A42" i="114"/>
  <c r="A35" i="114"/>
  <c r="A36" i="114" s="1"/>
  <c r="A17" i="114"/>
  <c r="A18" i="114" s="1"/>
  <c r="A10" i="77"/>
  <c r="A10" i="78"/>
  <c r="C13" i="61"/>
  <c r="C21" i="61"/>
  <c r="F15" i="106"/>
  <c r="F245" i="105"/>
  <c r="F244" i="105"/>
  <c r="F243" i="105"/>
  <c r="F242" i="105"/>
  <c r="F241" i="105"/>
  <c r="F238" i="105"/>
  <c r="F237" i="105"/>
  <c r="F234" i="105"/>
  <c r="F231" i="105"/>
  <c r="F230" i="105"/>
  <c r="F229" i="105"/>
  <c r="F226" i="105"/>
  <c r="F225" i="105"/>
  <c r="F224" i="105"/>
  <c r="F219" i="105"/>
  <c r="F218" i="105"/>
  <c r="F217" i="105"/>
  <c r="F216" i="105"/>
  <c r="F212" i="105"/>
  <c r="F208" i="105"/>
  <c r="F204" i="105"/>
  <c r="F201" i="105"/>
  <c r="F196" i="105"/>
  <c r="F194" i="105"/>
  <c r="F192" i="105"/>
  <c r="F188" i="105"/>
  <c r="F186" i="105"/>
  <c r="F183" i="105"/>
  <c r="F180" i="105"/>
  <c r="F178" i="105"/>
  <c r="F177" i="105"/>
  <c r="F176" i="105"/>
  <c r="F175" i="105"/>
  <c r="F174" i="105"/>
  <c r="F173" i="105"/>
  <c r="F172" i="105"/>
  <c r="F167" i="105"/>
  <c r="F166" i="105"/>
  <c r="F165" i="105"/>
  <c r="F164" i="105"/>
  <c r="F163" i="105"/>
  <c r="F160" i="105"/>
  <c r="F159" i="105"/>
  <c r="F158" i="105"/>
  <c r="F157" i="105"/>
  <c r="F156" i="105"/>
  <c r="F155" i="105"/>
  <c r="F154" i="105"/>
  <c r="F153" i="105"/>
  <c r="F150" i="105"/>
  <c r="F149" i="105"/>
  <c r="F148" i="105"/>
  <c r="F147" i="105"/>
  <c r="F146" i="105"/>
  <c r="F145" i="105"/>
  <c r="F144" i="105"/>
  <c r="F143" i="105"/>
  <c r="F142" i="105"/>
  <c r="F137" i="105"/>
  <c r="F135" i="105"/>
  <c r="F131" i="105"/>
  <c r="F130" i="105"/>
  <c r="F129" i="105"/>
  <c r="F128" i="105"/>
  <c r="F127" i="105"/>
  <c r="F126" i="105"/>
  <c r="F125" i="105"/>
  <c r="F122" i="105"/>
  <c r="F121" i="105"/>
  <c r="F118" i="105"/>
  <c r="F117" i="105"/>
  <c r="F116" i="105"/>
  <c r="F115" i="105"/>
  <c r="F112" i="105"/>
  <c r="F111" i="105"/>
  <c r="F110" i="105"/>
  <c r="F109" i="105"/>
  <c r="F106" i="105"/>
  <c r="F105" i="105"/>
  <c r="F104" i="105"/>
  <c r="F99" i="105"/>
  <c r="F98" i="105"/>
  <c r="F97" i="105"/>
  <c r="F96" i="105"/>
  <c r="F95" i="105"/>
  <c r="F94" i="105"/>
  <c r="F91" i="105"/>
  <c r="F89" i="105"/>
  <c r="F88" i="105"/>
  <c r="F87" i="105"/>
  <c r="F86" i="105"/>
  <c r="F85" i="105"/>
  <c r="F84" i="105"/>
  <c r="F83" i="105"/>
  <c r="F82" i="105"/>
  <c r="F79" i="105"/>
  <c r="F77" i="105"/>
  <c r="F76" i="105"/>
  <c r="F75" i="105"/>
  <c r="F74" i="105"/>
  <c r="F73" i="105"/>
  <c r="F72" i="105"/>
  <c r="F71" i="105"/>
  <c r="F68" i="105"/>
  <c r="F67" i="105"/>
  <c r="F66" i="105"/>
  <c r="F65" i="105"/>
  <c r="F64" i="105"/>
  <c r="F61" i="105"/>
  <c r="F60" i="105"/>
  <c r="F59" i="105"/>
  <c r="F58" i="105"/>
  <c r="F57" i="105"/>
  <c r="F56" i="105"/>
  <c r="F55" i="105"/>
  <c r="F54" i="105"/>
  <c r="F53" i="105"/>
  <c r="F52" i="105"/>
  <c r="F51" i="105"/>
  <c r="F50" i="105"/>
  <c r="F49" i="105"/>
  <c r="F47" i="105"/>
  <c r="F42" i="105"/>
  <c r="F40" i="105"/>
  <c r="F36" i="105"/>
  <c r="F35" i="105"/>
  <c r="F34" i="105"/>
  <c r="F33" i="105"/>
  <c r="F29" i="105"/>
  <c r="F28" i="105"/>
  <c r="F24" i="105"/>
  <c r="F23" i="105"/>
  <c r="F22" i="105"/>
  <c r="F21" i="105"/>
  <c r="F19" i="105"/>
  <c r="F18" i="105"/>
  <c r="F15" i="105"/>
  <c r="F16" i="105"/>
  <c r="F48" i="105"/>
  <c r="F39" i="105"/>
  <c r="F38" i="105"/>
  <c r="F37" i="105"/>
  <c r="F30" i="105"/>
  <c r="F27" i="105"/>
  <c r="F26" i="105"/>
  <c r="F25" i="105"/>
  <c r="F20" i="105"/>
  <c r="F17" i="105"/>
  <c r="A14" i="107" l="1"/>
  <c r="A15" i="109"/>
  <c r="A16" i="109" s="1"/>
  <c r="A17" i="110"/>
  <c r="A18" i="110"/>
  <c r="A19" i="112"/>
  <c r="A17" i="112"/>
  <c r="A18" i="112" s="1"/>
  <c r="A67" i="114"/>
  <c r="A68" i="114"/>
  <c r="A43" i="114"/>
  <c r="A44" i="114" s="1"/>
  <c r="F248" i="105"/>
  <c r="J13" i="61" s="1"/>
  <c r="A12" i="77"/>
  <c r="A14" i="77" s="1"/>
  <c r="A12" i="78"/>
  <c r="A14" i="78" s="1"/>
  <c r="J21" i="61"/>
  <c r="A15" i="107" l="1"/>
  <c r="A17" i="109"/>
  <c r="A20" i="110"/>
  <c r="A19" i="110"/>
  <c r="A20" i="112"/>
  <c r="A69" i="114"/>
  <c r="A70" i="114"/>
  <c r="A16" i="77"/>
  <c r="A16" i="78"/>
  <c r="A18" i="78" s="1"/>
  <c r="A16" i="107" l="1"/>
  <c r="A18" i="109"/>
  <c r="A21" i="110"/>
  <c r="A22" i="110"/>
  <c r="A71" i="114"/>
  <c r="A20" i="78"/>
  <c r="A22" i="78" s="1"/>
  <c r="A24" i="78" s="1"/>
  <c r="A18" i="77"/>
  <c r="A17" i="107" l="1"/>
  <c r="A19" i="109"/>
  <c r="A20" i="109" s="1"/>
  <c r="A23" i="110"/>
  <c r="A25" i="110"/>
  <c r="A24" i="110"/>
  <c r="A72" i="114"/>
  <c r="A73" i="114" s="1"/>
  <c r="A20" i="77"/>
  <c r="A22" i="77" s="1"/>
  <c r="A18" i="107" l="1"/>
  <c r="A21" i="109"/>
  <c r="A22" i="109" s="1"/>
  <c r="A26" i="110"/>
  <c r="F25" i="78"/>
  <c r="F62" i="77"/>
  <c r="A19" i="107" l="1"/>
  <c r="A23" i="109"/>
  <c r="A24" i="109" s="1"/>
  <c r="A27" i="110"/>
  <c r="F19" i="84"/>
  <c r="J15" i="61" s="1"/>
  <c r="F43" i="107"/>
  <c r="J17" i="61" s="1"/>
  <c r="A20" i="107" l="1"/>
  <c r="A21" i="107"/>
  <c r="A25" i="109"/>
  <c r="A28" i="110"/>
  <c r="J40" i="61"/>
  <c r="J42" i="61" s="1"/>
  <c r="J46" i="61" s="1"/>
  <c r="A22" i="107" l="1"/>
  <c r="A29" i="110"/>
  <c r="A23" i="107" l="1"/>
  <c r="A26" i="109"/>
  <c r="A27" i="109" s="1"/>
  <c r="A30" i="110"/>
  <c r="A31" i="110"/>
  <c r="A24" i="107" l="1"/>
  <c r="A25" i="107"/>
  <c r="A28" i="109"/>
  <c r="A29" i="109"/>
  <c r="A33" i="110"/>
  <c r="A32" i="110"/>
  <c r="A26" i="107" l="1"/>
  <c r="A27" i="107"/>
  <c r="A30" i="109"/>
  <c r="A36" i="110"/>
  <c r="A34" i="110"/>
  <c r="A35" i="110"/>
  <c r="A29" i="107" l="1"/>
  <c r="A28" i="107"/>
  <c r="A30" i="107"/>
  <c r="A31" i="107" s="1"/>
  <c r="A38" i="110"/>
  <c r="A37" i="110"/>
  <c r="A39" i="110" s="1"/>
  <c r="A40" i="110" s="1"/>
  <c r="A32" i="107" l="1"/>
  <c r="A33" i="107" l="1"/>
  <c r="A34" i="107" l="1"/>
  <c r="A37" i="107" l="1"/>
  <c r="A35" i="107"/>
  <c r="A36" i="107" s="1"/>
  <c r="A38" i="107" l="1"/>
  <c r="A39" i="107" s="1"/>
  <c r="A40" i="107" l="1"/>
</calcChain>
</file>

<file path=xl/sharedStrings.xml><?xml version="1.0" encoding="utf-8"?>
<sst xmlns="http://schemas.openxmlformats.org/spreadsheetml/2006/main" count="1075" uniqueCount="419">
  <si>
    <t>Total</t>
  </si>
  <si>
    <t>Unit</t>
  </si>
  <si>
    <t>Description</t>
  </si>
  <si>
    <t>item</t>
  </si>
  <si>
    <t>nr</t>
  </si>
  <si>
    <t>Ref</t>
  </si>
  <si>
    <t>Rate</t>
  </si>
  <si>
    <t>Sub Total</t>
  </si>
  <si>
    <t>Contingency</t>
  </si>
  <si>
    <t>Total to Form of Tender (excluding VAT)</t>
  </si>
  <si>
    <t>Qty</t>
  </si>
  <si>
    <t>Generally</t>
  </si>
  <si>
    <t>Site Safety &amp; Associated Provisions</t>
  </si>
  <si>
    <t>m</t>
  </si>
  <si>
    <t>Notes</t>
  </si>
  <si>
    <t>.1</t>
  </si>
  <si>
    <t>.2</t>
  </si>
  <si>
    <t>.3</t>
  </si>
  <si>
    <t>.4</t>
  </si>
  <si>
    <t>.5</t>
  </si>
  <si>
    <t>.6</t>
  </si>
  <si>
    <t>.7</t>
  </si>
  <si>
    <t>.8</t>
  </si>
  <si>
    <t>.9</t>
  </si>
  <si>
    <t>.10</t>
  </si>
  <si>
    <t>.11</t>
  </si>
  <si>
    <t>General</t>
  </si>
  <si>
    <t>.12</t>
  </si>
  <si>
    <t>.13</t>
  </si>
  <si>
    <t>.14</t>
  </si>
  <si>
    <t>.15</t>
  </si>
  <si>
    <t>.16</t>
  </si>
  <si>
    <t>Project Manager / director - as required</t>
  </si>
  <si>
    <t>wks</t>
  </si>
  <si>
    <t>Construction / Site Manager - as required</t>
  </si>
  <si>
    <t>Supervisors, including works/trade package managers, building
services engineering managers/co-ordinators and off-site
production managers.</t>
  </si>
  <si>
    <t>Health and safety manager/officers - as required</t>
  </si>
  <si>
    <t>Commissioning manager (building engineering services). - as required</t>
  </si>
  <si>
    <t>Planning/programming manager and staff - as required</t>
  </si>
  <si>
    <t>Senior/managing quantity surveyor. - as required</t>
  </si>
  <si>
    <t>Project/package quantity surveyors - as required</t>
  </si>
  <si>
    <t>Procurement manager. - as required</t>
  </si>
  <si>
    <t>Design manager. - as required</t>
  </si>
  <si>
    <t>Project engineers. - as required</t>
  </si>
  <si>
    <t>Environmental manager. - as required</t>
  </si>
  <si>
    <t>Temporary works design engineers - as required</t>
  </si>
  <si>
    <t>Materials management staff (e.g. storeman). - as required</t>
  </si>
  <si>
    <t>Administrative staff, including secretary, document controllers,
finance clerks and the like. - as required</t>
  </si>
  <si>
    <t>Other management and staff - as required</t>
  </si>
  <si>
    <t>Visiting management and Staff - Not Covered by Contractors Overheads</t>
  </si>
  <si>
    <t>Managing director, regional director, operations director, commercial director and the like.</t>
  </si>
  <si>
    <t>Quality manager</t>
  </si>
  <si>
    <t>Contracts/commercial manager</t>
  </si>
  <si>
    <t>Health and safety manager.</t>
  </si>
  <si>
    <t>Environmental manager/consultant</t>
  </si>
  <si>
    <t>Other visiting management and staff.</t>
  </si>
  <si>
    <t>Staff Travel</t>
  </si>
  <si>
    <t>Wks</t>
  </si>
  <si>
    <t>Site Establishment</t>
  </si>
  <si>
    <t>Offices</t>
  </si>
  <si>
    <t>Meeting rooms</t>
  </si>
  <si>
    <t>Canteens</t>
  </si>
  <si>
    <t>drying rooms</t>
  </si>
  <si>
    <t>Toilets and washrooms</t>
  </si>
  <si>
    <t>First Aid room</t>
  </si>
  <si>
    <t>Secure stores</t>
  </si>
  <si>
    <t>Security office</t>
  </si>
  <si>
    <t xml:space="preserve">Stairs </t>
  </si>
  <si>
    <t>Land/property rental where site accommodation located off-site</t>
  </si>
  <si>
    <t>Alterations and adaptations to site accommodation, including, partitioning, doors, painting and decorating, and the like.</t>
  </si>
  <si>
    <t>Relocation and alterations of temporary accommodation during construction stage</t>
  </si>
  <si>
    <t>Reinstating temporary site accommodation to original condition prior to removal from site</t>
  </si>
  <si>
    <t>Removal of site accommodation and temporary works in connection with site accommodation</t>
  </si>
  <si>
    <t>Temporary Works in connection with Site establishment</t>
  </si>
  <si>
    <t>Temporary bases and foundations for site accommodation, including maintenance and reinstatement of existing surfaces on
completion of the works.</t>
  </si>
  <si>
    <t>Item</t>
  </si>
  <si>
    <t>Connections to temporary service, including maintenance and removal on completion of the works.</t>
  </si>
  <si>
    <t>Nr</t>
  </si>
  <si>
    <t>Connections to temporary drainage, in including maintenance and removal on completion of the works.</t>
  </si>
  <si>
    <t>Temporary surface water drainage to temporary site roads, paths and pavements, including maintenance and removal on
completion of the works.</t>
  </si>
  <si>
    <t>Furniture and equipment</t>
  </si>
  <si>
    <t>General office furniture, including maintenance</t>
  </si>
  <si>
    <t>Conference/meeting room furniture, including maintenance</t>
  </si>
  <si>
    <t>Photocopiers, including purchase/rental, maintenance and other running costs</t>
  </si>
  <si>
    <t>Canteen furniture, including maintenance.</t>
  </si>
  <si>
    <t>Water dispensers, including purchase/rental, maintenance and other running costs.</t>
  </si>
  <si>
    <t>Other office equipment, including maintenance</t>
  </si>
  <si>
    <t>Removal of furniture and equipment</t>
  </si>
  <si>
    <t>IT Systems; including Computer hardware; installation, set up maintenance and running costs</t>
  </si>
  <si>
    <t>Consumables and services</t>
  </si>
  <si>
    <t>Stationary</t>
  </si>
  <si>
    <t>Computer and printer consumables</t>
  </si>
  <si>
    <t>postage</t>
  </si>
  <si>
    <t>Courier charges</t>
  </si>
  <si>
    <t>Tea, coffee, water bottles and the like</t>
  </si>
  <si>
    <t>First aid consumables</t>
  </si>
  <si>
    <t>Photocopier consumables</t>
  </si>
  <si>
    <t>Drawing printer consumables</t>
  </si>
  <si>
    <t>Brought-in services; Services outsourced by the main contractor such as; Catering; Equipment maintenance; document management; Printing; off-site parking; photographic services and the like</t>
  </si>
  <si>
    <t>Sundries - as required</t>
  </si>
  <si>
    <t>Main contractor’s signboards.</t>
  </si>
  <si>
    <t>Safety and information notice boards.</t>
  </si>
  <si>
    <t>Fire points.</t>
  </si>
  <si>
    <t>Shelters.</t>
  </si>
  <si>
    <t>Tool stores.</t>
  </si>
  <si>
    <t>Crane signage.</t>
  </si>
  <si>
    <t>Site Temporary Services</t>
  </si>
  <si>
    <t>Temporary water supply</t>
  </si>
  <si>
    <t>Temporary connections.</t>
  </si>
  <si>
    <t>Distribution equipment, installation and adaptations</t>
  </si>
  <si>
    <t>Charges</t>
  </si>
  <si>
    <t>Temporary gas supply</t>
  </si>
  <si>
    <t>Gas connection.</t>
  </si>
  <si>
    <t>Charges.</t>
  </si>
  <si>
    <t>Bottled gas.</t>
  </si>
  <si>
    <t>Temporary electricity supply</t>
  </si>
  <si>
    <t>Temporary connections</t>
  </si>
  <si>
    <t>Charges – power consumption for site establishment.</t>
  </si>
  <si>
    <t>Charges – power consumption for the works.</t>
  </si>
  <si>
    <t>Distribution equipment, installation and adaptations.</t>
  </si>
  <si>
    <t>Landlines (including connection and rental charges), including:
– telephone and fax lines
– ISDN lines.</t>
  </si>
  <si>
    <t>Mobile (cellular) phones, including:
– mobile phones, including purchase or rental and connection
charges.</t>
  </si>
  <si>
    <t>Temporary drainage - As required</t>
  </si>
  <si>
    <t>Temporary mains.</t>
  </si>
  <si>
    <t>Septic tanks.</t>
  </si>
  <si>
    <t>Sewage pumping</t>
  </si>
  <si>
    <t>Distribution pipework, etc.</t>
  </si>
  <si>
    <t>Drainage installation and adaptations.</t>
  </si>
  <si>
    <t>Disposal charges (i.e. rates).</t>
  </si>
  <si>
    <t>Disposal costs (i.e. tanker charges).</t>
  </si>
  <si>
    <t>Site Security</t>
  </si>
  <si>
    <t>Security Staff - if deemed required by the Contractor</t>
  </si>
  <si>
    <t>Hoardings, fences and gates; including gates; Doors; temporary works; decoration; modification; dismantling and removal and making good on completion</t>
  </si>
  <si>
    <t>Safety and environmental protection</t>
  </si>
  <si>
    <t>Safety Programme; Works required to satisfy requirements of CDM Regulations</t>
  </si>
  <si>
    <t>Safety audits</t>
  </si>
  <si>
    <t>Staff safety training</t>
  </si>
  <si>
    <t>Notices and information to neighbours</t>
  </si>
  <si>
    <t>Personal protective equipment (PPE), including for employer and Site visitors</t>
  </si>
  <si>
    <t>Fire points</t>
  </si>
  <si>
    <t>Temporary fire alarms</t>
  </si>
  <si>
    <t>Fire extinguishers.</t>
  </si>
  <si>
    <t>Statutory safety signage</t>
  </si>
  <si>
    <t>Traffic marshals - as deemed required by Contractor</t>
  </si>
  <si>
    <t>Barriers and safety scaffolding</t>
  </si>
  <si>
    <t>Guard rails and edge protection (e.g. to edges of suspended slabs and roofs).</t>
  </si>
  <si>
    <t>Temporary staircase balustrades (i.e. to new staircases during construction).</t>
  </si>
  <si>
    <t>Protection to holes and openings in ground floor slabs, suspended slabs and the like.</t>
  </si>
  <si>
    <t>Debris netting/plastic sheeting</t>
  </si>
  <si>
    <t>Fan protection.</t>
  </si>
  <si>
    <t>Scaffold inspections</t>
  </si>
  <si>
    <t>Protective walkways.</t>
  </si>
  <si>
    <t>Other safety measures.</t>
  </si>
  <si>
    <t>Environmental protection measures - extent to be determined by Main Contractor</t>
  </si>
  <si>
    <t>Control of pollution</t>
  </si>
  <si>
    <t>Residual control of noise</t>
  </si>
  <si>
    <t>Environmental monitoring.</t>
  </si>
  <si>
    <t>Environmental audits, including safety audits carried out by external consultant</t>
  </si>
  <si>
    <t>Control and protection</t>
  </si>
  <si>
    <t xml:space="preserve">Survey, inspections and monitoring - </t>
  </si>
  <si>
    <t>Surveys.</t>
  </si>
  <si>
    <t>Topographical survey.</t>
  </si>
  <si>
    <t>Non-employer dilapidation survey.</t>
  </si>
  <si>
    <t>Structural/dilapidations survey adjoining buildings.</t>
  </si>
  <si>
    <t>Environmental surveys.</t>
  </si>
  <si>
    <t>Movement monitoring.</t>
  </si>
  <si>
    <t>Maintenance and inspection costs</t>
  </si>
  <si>
    <t>Setting out of the works</t>
  </si>
  <si>
    <t>Protection of works</t>
  </si>
  <si>
    <t>Protection of works and surrounding areas to project handover</t>
  </si>
  <si>
    <t>Samples</t>
  </si>
  <si>
    <t>Provision of samples; including Mock-ups and sample panels as required</t>
  </si>
  <si>
    <t>Environmental control of building; including drying out; Temporary heating / cooling; temporary waterproofing (including over roofs as required); Temporary enclosures</t>
  </si>
  <si>
    <t>Mechanical plant</t>
  </si>
  <si>
    <t xml:space="preserve">Access plant; including delivery; collection; maintenance </t>
  </si>
  <si>
    <t>Other Plant; Small plant and tools</t>
  </si>
  <si>
    <t>Temporary works</t>
  </si>
  <si>
    <t>Access scaffolding</t>
  </si>
  <si>
    <t xml:space="preserve">Provision for the design, installation; adaptions and removal of any Scaffolding for the works as required by the Main Contractor; </t>
  </si>
  <si>
    <t xml:space="preserve">Provision for the design, installation; adaptions and removal of any Temporary Works as required by the Main Contractor to complete the Works; provision to include (but is not limited to); Support or propping; crash decks; temporary tree protection  </t>
  </si>
  <si>
    <t>Site records</t>
  </si>
  <si>
    <t>Completion and post-completion requirements</t>
  </si>
  <si>
    <t>Cleaning</t>
  </si>
  <si>
    <t>Site tidy; Cleaning site accommodation – internal, including cleaning telephone handsets, other office furniture and equipment and window cleaning.</t>
  </si>
  <si>
    <t>Waste management, including rubbish disposal (including compactor visits; skips and waste bins; roll-off, roll-on waste bins) and other disposal.</t>
  </si>
  <si>
    <t>Building clean; Final builder’s clean.</t>
  </si>
  <si>
    <t>Fees and charges</t>
  </si>
  <si>
    <t>Building control fees, where not paid by the employer</t>
  </si>
  <si>
    <t xml:space="preserve">Oversailing fees, </t>
  </si>
  <si>
    <t>Considerate Constructors’ Scheme fees (or alternative scheme operated by local authority).</t>
  </si>
  <si>
    <t>Rates on temporary accommodation; if deemed required by Contractor</t>
  </si>
  <si>
    <t>Licences in connection with hoardings, scaffolding, gantries and the like.</t>
  </si>
  <si>
    <t>Licences in connection with crossovers, parking permits, parking bay suspensions and the like.</t>
  </si>
  <si>
    <t>Site services</t>
  </si>
  <si>
    <t>Temporary works that are not specific to an element; allowance to include (but is not limited too) temporary screens in connection with minor demolition ; supports to small openings cut into existing walls' temporary support for existing structures - all as deemed required by the Contractor</t>
  </si>
  <si>
    <t>Site Labourer</t>
  </si>
  <si>
    <t>Forklift / plant drivers as required</t>
  </si>
  <si>
    <t>Insurance, bonds, guarantees and warranties - as required by the Contract</t>
  </si>
  <si>
    <t>Works insurance</t>
  </si>
  <si>
    <t>Public liability insurance</t>
  </si>
  <si>
    <t>Employer’s (main contractor’s)
liability insurance</t>
  </si>
  <si>
    <t>Other insurances - as required by the Contract</t>
  </si>
  <si>
    <t>Other; Bonds; Guarantees and Warranties as required by the Contract</t>
  </si>
  <si>
    <t>Fees</t>
  </si>
  <si>
    <t>Main Contractor's cost items</t>
  </si>
  <si>
    <t>Management and staff</t>
  </si>
  <si>
    <t>1.2.1</t>
  </si>
  <si>
    <t>Project specific management and staff</t>
  </si>
  <si>
    <t>1.2.1.1</t>
  </si>
  <si>
    <t>1.2.1.2</t>
  </si>
  <si>
    <t>1.2.1.3</t>
  </si>
  <si>
    <t>1.2.1.4</t>
  </si>
  <si>
    <t>1.2.2</t>
  </si>
  <si>
    <t>1.2.2.1</t>
  </si>
  <si>
    <t>1.2.2.2</t>
  </si>
  <si>
    <t>1.2.2.3</t>
  </si>
  <si>
    <t>1.2.2.4</t>
  </si>
  <si>
    <t>1.2.2.5</t>
  </si>
  <si>
    <t>1.2.2.6</t>
  </si>
  <si>
    <t>1.2.2.7</t>
  </si>
  <si>
    <t>1.2.3</t>
  </si>
  <si>
    <t>1.2.3.1</t>
  </si>
  <si>
    <t>1.2.3.2</t>
  </si>
  <si>
    <t>1.2.3.3</t>
  </si>
  <si>
    <t>Temporary telecommunication systems</t>
  </si>
  <si>
    <t>1.2.3.4</t>
  </si>
  <si>
    <t>1.2.3.5</t>
  </si>
  <si>
    <t>1.2.4</t>
  </si>
  <si>
    <t>1.2.4.1</t>
  </si>
  <si>
    <t>1.2.4.3</t>
  </si>
  <si>
    <t>1.2.5</t>
  </si>
  <si>
    <t>1.2.5.1</t>
  </si>
  <si>
    <t>1.2.5.2</t>
  </si>
  <si>
    <t>1.2.5.3</t>
  </si>
  <si>
    <t>1.2.6</t>
  </si>
  <si>
    <t>1.2.6.1</t>
  </si>
  <si>
    <t>1.2.6.2</t>
  </si>
  <si>
    <t>1.2.6.3</t>
  </si>
  <si>
    <t>1.2.6.4</t>
  </si>
  <si>
    <t>1.2.6.5</t>
  </si>
  <si>
    <t>1.2.7</t>
  </si>
  <si>
    <t>Cranage; including hire charges; operators; temporary works and bases; power and the like</t>
  </si>
  <si>
    <t>1.2.7.3</t>
  </si>
  <si>
    <t>1.2.7.5</t>
  </si>
  <si>
    <t>1.2.7.7</t>
  </si>
  <si>
    <t>1.2.8</t>
  </si>
  <si>
    <t>1.2.8.1</t>
  </si>
  <si>
    <t>1.2.8.2</t>
  </si>
  <si>
    <t>1.2.9</t>
  </si>
  <si>
    <r>
      <rPr>
        <u/>
        <sz val="11"/>
        <color theme="1"/>
        <rFont val="Calibri"/>
        <family val="2"/>
        <scheme val="minor"/>
      </rPr>
      <t>Site records; Works records:</t>
    </r>
    <r>
      <rPr>
        <sz val="11"/>
        <color theme="1"/>
        <rFont val="Calibri"/>
        <family val="2"/>
        <scheme val="minor"/>
      </rPr>
      <t xml:space="preserve">
– progress reporting.
– site setting out drawings.
– condition surveys and reports.
– operation and maintenance manuals.
– as-built/installed drawings and schedules.
– co-ordinating, gathering and compiling health and safety
information and presentation to CDM co-ordinator.
– compilation of health and safety file (if required).</t>
    </r>
  </si>
  <si>
    <t>1.2.10</t>
  </si>
  <si>
    <t>Handover; Training of building user’s staff in the operation and maintenance of the building engineering services systems; Provision of spare parts for maintenance of building engineering
services.; Provision of tools and portable indicating instruments for the operation and maintenance of building engineering services
systems; Pre-completion inspections; Final inspections.</t>
  </si>
  <si>
    <t>1.2.11</t>
  </si>
  <si>
    <t>1.2.12</t>
  </si>
  <si>
    <t>1.2.12.1</t>
  </si>
  <si>
    <t>1.2.12.2</t>
  </si>
  <si>
    <t>1.2.13</t>
  </si>
  <si>
    <t>Multi-service gang</t>
  </si>
  <si>
    <t>1.2.14</t>
  </si>
  <si>
    <t>1.2.13.2</t>
  </si>
  <si>
    <t>Main contractor's preliminaries</t>
  </si>
  <si>
    <t>All Works and subsequent amendments to be in accordance with the Building Regulations, and all amendments are to be to the satisfaction of the CA.
All materials and workmanship to be in accordance with the relevant current British Standards, Codes of Practice and relevant regulations.
The works are to be designed and constructed to meet all applicable mandatory and statutory regulations. 
Any variance from the above conformity within the Tender
information should be identified and brought to the attention of the Client and document originator without delay.</t>
  </si>
  <si>
    <t>The Principal Contractor shall be responsible for insurance for the works throughout the duration of the contract including public liability, fire, theft, and any damage caused by the Contractor throughout the duration of the contract. Insurance held by Principal Contractor to be in accordance with CA’s requirements. Contractor to provide evidence to CA within one week of request.</t>
  </si>
  <si>
    <t>The Tender is to be priced based on the information provided by the Drawings and Specifications. 
The Pricing Schedules are given for guidance purposes only and may not contain all of the intended works nor the full descriptions of all works and it remains the Contractors responsibility for any accuracy and sufficiency. 
The Contractor shall enter quantities and prices and insert any descriptions and quantities that he considers to have not yet been included. The quantities will not be subject to re-measure and the price will be tendered as a “Lump Sum” basis.</t>
  </si>
  <si>
    <t>All sub-contractors are to be suitably qualified and experienced in working in the trades in which they are employed. All personnel to hold current CSCS cards and wear appropriate PPE. All plant operators to be suitably trained and hold appropriate IPAF or equivalent licenses.</t>
  </si>
  <si>
    <t>The Contractor is responsible for strict adherence to all site and Client rules and regulations.</t>
  </si>
  <si>
    <t>During the full period of the works the Contractor is to be aware and considerate of other users of the site. Suitable access and fire escape routes are always to be kept clear. Roads are always to be kept clear, noise is to be kept to a minimum, and hours of work to be between 8am and 5:30pm, Monday to Friday only unless agreed with Client in advance.</t>
  </si>
  <si>
    <t>Prior to the start of works a suitable area for use as a Contractors Compound is to be agreed with the CA and on-site storage, welfare facilities and site office is to be provided by the Principal Contractor for the duration of the works</t>
  </si>
  <si>
    <t>Routes of all existing services within the vicinity of the proposed works to be determined before work commences.</t>
  </si>
  <si>
    <t>This document is a schedule of works intended to describe the content and scope of the works required. It has not been measured in strict accordance with SMM7 and or NRM  and it is not intended that the works will be remeasured</t>
  </si>
  <si>
    <t>The Contractor will be deemed to have read the drawings and specifications together with this Schedule of Works and to have included within the tender all of the works described in all the documents or reasonably inferred by them. In addition, it is essential that the Contractor arranges a site visit prior to tendering for the works, to assist their pricing comprehensively</t>
  </si>
  <si>
    <t>This Schedule of Works is to be read in conjunction with:
- The Drawings
- The Specifications
- Any other salient design information supplied.
Provide for the requirements set out in the above documents, and all associated costs</t>
  </si>
  <si>
    <t>All dimensions and drawings are as accurate as possible, but contractors are advised to check all dimensions, levels, etc. before commencement of work. The agent will accept no responsibility for the Principal Contractor’s failure to do this. Similar or alternative materials may only be used if they meet with the Local Authority approval and are approved in writing by the Client prior to their usage.</t>
  </si>
  <si>
    <t>Relevant statutory undertakers and service providers must be notified of any proposed works required. The Principal Contractor must ensure that all notices (e.g. Building Regulation inspection) are given as required and that all relevant licenses obtained, and relevant notices given (e.g. scaffolding, skips on the highway etc.) and that all safety barriers etc. are provided.</t>
  </si>
  <si>
    <t>Main Contractor Overheads and profit</t>
  </si>
  <si>
    <t>Extraordinary support Costs; allowance to include the following items as deemed required by the Contractor where not already included within Contractors Overheads; Legal advice costs; recruitment costs; team building costs; Other extraordinary support costs; Day Transport; Personnel transport (i.e. transportation of work operatives to site); Temporary Living accommodation; Subsistence Payment; out of normal hours working, including non-productive overtime allowances</t>
  </si>
  <si>
    <t>Supply of Main Contractors Temporary site accommodation as required to deliver the Works to include the following as required</t>
  </si>
  <si>
    <t>Delivery of temporary site accommodation to site, erection, construction and removal</t>
  </si>
  <si>
    <t>Temporary site roads, paths and paving's (including on-site car parking), including reinstatement of existing surfaces on
completion of the works</t>
  </si>
  <si>
    <t>Maintenance of roads, paths and paving's; Maintenance of temporary site roads, paths, and pavements; Maintenance of public and private roads, including wheel spinners and road sweepers.</t>
  </si>
  <si>
    <t>Site Safety</t>
  </si>
  <si>
    <t xml:space="preserve">The Contractor is to ensure the works are priced to ensure there is no operational disruption to the surrounding neighbours. </t>
  </si>
  <si>
    <t>The Construction (Design &amp; Management) Regulations 2015 (CDM) apply to this project and must be complied with</t>
  </si>
  <si>
    <t>Forming and making good holes for ductwork and pipework in existing insulated metal cladding. 5 No 100mm dia pipes and 2 No 500 square ducts.</t>
  </si>
  <si>
    <t>The Pricing Schedules are given for guidance purposes only and may not contain all of the intended works nor the full descriptions of all works and it remains the Contractors responsibility for any accuracy and sufficiency. 
The Contractor shall enter quantities and prices and insert any descriptions and quantities that he considers to have not yet been included. The quantities will not be subject to re-measure and the price will be tendered as a “Lump Sum” basis.</t>
  </si>
  <si>
    <t>m²</t>
  </si>
  <si>
    <t>Suspended ceilings removing tiles, grid, suspension system, fittings and fixings</t>
  </si>
  <si>
    <t>Vinyl sheet flooring ; including preparing sub-base to receive new</t>
  </si>
  <si>
    <t>To Wash hand basin</t>
  </si>
  <si>
    <t>General changing, Matt Finish; exceeding 300mm girth</t>
  </si>
  <si>
    <t>Five-Pandora Lockers</t>
  </si>
  <si>
    <t>Accessible Lockers</t>
  </si>
  <si>
    <t>Soap Dispenser</t>
  </si>
  <si>
    <t>Towel Dispenser</t>
  </si>
  <si>
    <t>Waste Bin</t>
  </si>
  <si>
    <t>Mirror</t>
  </si>
  <si>
    <t>Basin - Roca FINECERAMIC Countertop 425mm dia - Matt white</t>
  </si>
  <si>
    <t>HEWI Shower Unit
- SHower Head
- Grab Rails
- Wall-Mounted Back Rest
- Curtain Track</t>
  </si>
  <si>
    <r>
      <rPr>
        <b/>
        <u/>
        <sz val="11"/>
        <rFont val="Arial"/>
        <family val="2"/>
      </rPr>
      <t xml:space="preserve">3 DEMOLITIONS
Demolitions
</t>
    </r>
    <r>
      <rPr>
        <b/>
        <sz val="11"/>
        <rFont val="Arial"/>
        <family val="2"/>
      </rPr>
      <t xml:space="preserve">Existing Female Changing Room 1
Drawings ref: HLN-XX-00-DR-A-110011-S4-P01
Demolish existing masonry walls; dispose off site
</t>
    </r>
    <r>
      <rPr>
        <sz val="11"/>
        <rFont val="Arial"/>
        <family val="2"/>
      </rPr>
      <t>140mm blockwork</t>
    </r>
  </si>
  <si>
    <r>
      <rPr>
        <b/>
        <sz val="11"/>
        <rFont val="Arial"/>
        <family val="2"/>
      </rPr>
      <t xml:space="preserve">Existing Male Changing Room
Drawings ref: HLN-XX-00-DR-A-110012 S4 P01
Demolish existing masonry walls; dispose off site
</t>
    </r>
    <r>
      <rPr>
        <sz val="11"/>
        <rFont val="Arial"/>
        <family val="2"/>
      </rPr>
      <t>140mm blockwork</t>
    </r>
  </si>
  <si>
    <r>
      <rPr>
        <b/>
        <sz val="11"/>
        <rFont val="Arial"/>
        <family val="2"/>
      </rPr>
      <t xml:space="preserve">Existing Female Changing Room 2
Drawings ref: HLN-XX-00-DR-A-110013 S4 P01
Demolish existing masonry walls; dispose off site
</t>
    </r>
    <r>
      <rPr>
        <sz val="11"/>
        <rFont val="Arial"/>
        <family val="2"/>
      </rPr>
      <t>140mm blockwork</t>
    </r>
  </si>
  <si>
    <r>
      <rPr>
        <b/>
        <sz val="11"/>
        <rFont val="Arial"/>
        <family val="2"/>
      </rPr>
      <t xml:space="preserve">Existing Female WC 2
Drawings ref: HLN-XX-00-DR-A-110014 S4 P01
Demolish existing masonry walls; dispose off site
</t>
    </r>
    <r>
      <rPr>
        <sz val="11"/>
        <rFont val="Arial"/>
        <family val="2"/>
      </rPr>
      <t>140mm blockwork</t>
    </r>
  </si>
  <si>
    <r>
      <rPr>
        <b/>
        <sz val="11"/>
        <rFont val="Arial"/>
        <family val="2"/>
      </rPr>
      <t xml:space="preserve">Existing Changing Room 6
Drawings ref: HLN-XX-00-DR-A-110015 S4 P01
Demolish existing masonry walls; dispose off site
</t>
    </r>
    <r>
      <rPr>
        <sz val="11"/>
        <rFont val="Arial"/>
        <family val="2"/>
      </rPr>
      <t>140mm blockwork</t>
    </r>
  </si>
  <si>
    <r>
      <rPr>
        <b/>
        <sz val="11"/>
        <rFont val="Arial"/>
        <family val="2"/>
      </rPr>
      <t xml:space="preserve">Existing Male Changing Room
Drawing ref: HLN-XX-00-DR-A-110012-S4-P01
Fittings and fixtures
</t>
    </r>
    <r>
      <rPr>
        <sz val="11"/>
        <rFont val="Arial"/>
        <family val="2"/>
      </rPr>
      <t>Remove all existing fixtures and fittings, include of doors, benches, lockers, vanity units</t>
    </r>
  </si>
  <si>
    <r>
      <rPr>
        <b/>
        <sz val="11"/>
        <rFont val="Arial"/>
        <family val="2"/>
      </rPr>
      <t xml:space="preserve">Existing Female Changing Room 2
Drawings ref: HLN-XX-00-DR-A-110013 S4 P01
Fittings and fixtures
</t>
    </r>
    <r>
      <rPr>
        <sz val="11"/>
        <rFont val="Arial"/>
        <family val="2"/>
      </rPr>
      <t>Remove all existing fixtures and fittings, include of doors, benches, lockers, vanity units</t>
    </r>
  </si>
  <si>
    <r>
      <rPr>
        <b/>
        <sz val="11"/>
        <rFont val="Arial"/>
        <family val="2"/>
      </rPr>
      <t xml:space="preserve">Existing Female WC 2
Drawings ref: HLN-XX-00-DR-A-110014 S4 P01
Fittings and fixtures
</t>
    </r>
    <r>
      <rPr>
        <sz val="11"/>
        <rFont val="Arial"/>
        <family val="2"/>
      </rPr>
      <t>Remove all existing fixtures and fittings, include of doors, benches, lockers, vanity units</t>
    </r>
  </si>
  <si>
    <r>
      <rPr>
        <b/>
        <sz val="11"/>
        <rFont val="Arial"/>
        <family val="2"/>
      </rPr>
      <t xml:space="preserve">Existing Changing Room 6
Drawings ref: HLN-XX-00-DR-A-110015 S4 P01
Fittings and fixtures
</t>
    </r>
    <r>
      <rPr>
        <sz val="11"/>
        <rFont val="Arial"/>
        <family val="2"/>
      </rPr>
      <t>Remove all existing fixtures and fittings, include of doors, benches, lockers, vanity units</t>
    </r>
  </si>
  <si>
    <r>
      <rPr>
        <b/>
        <sz val="11"/>
        <rFont val="Arial"/>
        <family val="2"/>
      </rPr>
      <t xml:space="preserve">Electrical items or installations
</t>
    </r>
    <r>
      <rPr>
        <sz val="11"/>
        <rFont val="Arial"/>
        <family val="2"/>
      </rPr>
      <t>Electrical installation including making good structures disturbed</t>
    </r>
  </si>
  <si>
    <r>
      <rPr>
        <b/>
        <sz val="11"/>
        <rFont val="Arial"/>
        <family val="2"/>
      </rPr>
      <t xml:space="preserve">Finishes
</t>
    </r>
    <r>
      <rPr>
        <sz val="11"/>
        <rFont val="Arial"/>
        <family val="2"/>
      </rPr>
      <t>Ceramic wall tiling ; including preparing sub-base to receive new</t>
    </r>
  </si>
  <si>
    <r>
      <rPr>
        <b/>
        <u/>
        <sz val="11"/>
        <rFont val="Arial"/>
        <family val="2"/>
      </rPr>
      <t xml:space="preserve">14 MASONRY
Brick/block walling
Proprietary and individual spot items
Gender Neutral Changing
Drawings refs:
HLN-XX-00-DR-A-210002
HLN-XX-XX-DR-A-220002
HLN-XX-ZZ-DR-A-230002
HLN-XX-00-DR-A-240002
</t>
    </r>
    <r>
      <rPr>
        <sz val="11"/>
        <rFont val="Arial"/>
        <family val="2"/>
      </rPr>
      <t>2.4m long, fixing to masonry backgrounds</t>
    </r>
  </si>
  <si>
    <r>
      <rPr>
        <b/>
        <u/>
        <sz val="11"/>
        <rFont val="Arial"/>
        <family val="2"/>
      </rPr>
      <t xml:space="preserve">14 MASONRY
Brick/block walling
Proprietary and individual spot items
Male Changing Room
Drawings refs:
HLN-XX-00-DR-A-210003
HLN-XX-XX-DR-A-220003
HLN-XX-ZZ-DR-A-230003
HLN-XX-00-DR-A-240003
</t>
    </r>
    <r>
      <rPr>
        <sz val="11"/>
        <rFont val="Arial"/>
        <family val="2"/>
      </rPr>
      <t>2.4m long, fixing to masonry backgrounds</t>
    </r>
  </si>
  <si>
    <r>
      <rPr>
        <b/>
        <sz val="11"/>
        <rFont val="Arial"/>
        <family val="2"/>
      </rPr>
      <t xml:space="preserve">Vinyl skirting
Coved skirting; fixing with adhesive; bonded to flooring
</t>
    </r>
    <r>
      <rPr>
        <sz val="11"/>
        <rFont val="Arial"/>
        <family val="2"/>
      </rPr>
      <t>150mm high; Inclusive of appropriate capping/joint to underside of tiling</t>
    </r>
  </si>
  <si>
    <r>
      <rPr>
        <b/>
        <sz val="11"/>
        <rFont val="Arial"/>
        <family val="2"/>
      </rPr>
      <t xml:space="preserve">Female Changing Room
Drawings refs:
HLN-XX-00-DR-A-210001
HLN-XX-XX-DR-A-220001
HLN-XX-ZZ-DR-A-230001
HLN-XX-00-DR-A-240001
Finish to Ceilings
</t>
    </r>
    <r>
      <rPr>
        <sz val="11"/>
        <rFont val="Arial"/>
        <family val="2"/>
      </rPr>
      <t>&gt; 600mm wide</t>
    </r>
  </si>
  <si>
    <r>
      <rPr>
        <b/>
        <sz val="11"/>
        <rFont val="Arial"/>
        <family val="2"/>
      </rPr>
      <t xml:space="preserve">Gender Neutral Changing
Drawings refs:
HLN-XX-00-DR-A-210002
HLN-XX-XX-DR-A-220002
HLN-XX-ZZ-DR-A-230002
HLN-XX-00-DR-A-240002
Finish to walls
</t>
    </r>
    <r>
      <rPr>
        <sz val="11"/>
        <rFont val="Arial"/>
        <family val="2"/>
      </rPr>
      <t>&gt; 600mm wide</t>
    </r>
  </si>
  <si>
    <r>
      <rPr>
        <b/>
        <sz val="11"/>
        <rFont val="Arial"/>
        <family val="2"/>
      </rPr>
      <t xml:space="preserve">Gender Neutral Changing
Drawings refs:
HLN-XX-00-DR-A-210002
HLN-XX-XX-DR-A-220002
HLN-XX-ZZ-DR-A-230002
HLN-XX-00-DR-A-240002
Finish to Ceilings
</t>
    </r>
    <r>
      <rPr>
        <sz val="11"/>
        <rFont val="Arial"/>
        <family val="2"/>
      </rPr>
      <t>&gt; 600mm wide</t>
    </r>
  </si>
  <si>
    <r>
      <rPr>
        <b/>
        <sz val="11"/>
        <rFont val="Arial"/>
        <family val="2"/>
      </rPr>
      <t xml:space="preserve">Male Changing Room
Drawings refs:
HLN-XX-00-DR-A-210003
HLN-XX-XX-DR-A-220003
HLN-XX-ZZ-DR-A-230003
HLN-XX-00-DR-A-240003
Finish to walls
</t>
    </r>
    <r>
      <rPr>
        <sz val="11"/>
        <rFont val="Arial"/>
        <family val="2"/>
      </rPr>
      <t>&gt; 600mm wide</t>
    </r>
  </si>
  <si>
    <r>
      <rPr>
        <b/>
        <sz val="11"/>
        <rFont val="Arial"/>
        <family val="2"/>
      </rPr>
      <t xml:space="preserve">Male Changing Room
Drawings refs:
HLN-XX-00-DR-A-210003
HLN-XX-XX-DR-A-220003
HLN-XX-ZZ-DR-A-230003
HLN-XX-00-DR-A-240003
Finish to Ceilings
</t>
    </r>
    <r>
      <rPr>
        <sz val="11"/>
        <rFont val="Arial"/>
        <family val="2"/>
      </rPr>
      <t>&gt; 600mm wide</t>
    </r>
  </si>
  <si>
    <r>
      <rPr>
        <b/>
        <sz val="11"/>
        <rFont val="Arial"/>
        <family val="2"/>
      </rPr>
      <t xml:space="preserve">Family Changing Room 1
Drawings refs:
HLN-XX-00-DR-A-210004
HLN-XX-XX-DR-A-220004
HLN-XX-ZZ-DR-A-230004
HLN-XX-00-DR-A-240004
Finish to walls
</t>
    </r>
    <r>
      <rPr>
        <sz val="11"/>
        <rFont val="Arial"/>
        <family val="2"/>
      </rPr>
      <t>&gt; 600mm wide</t>
    </r>
  </si>
  <si>
    <r>
      <rPr>
        <b/>
        <sz val="11"/>
        <rFont val="Arial"/>
        <family val="2"/>
      </rPr>
      <t xml:space="preserve">Family Changing Room 1
Drawings refs:
HLN-XX-00-DR-A-210004
HLN-XX-XX-DR-A-220004
HLN-XX-ZZ-DR-A-230004
HLN-XX-00-DR-A-240004
Finish to Ceilings
</t>
    </r>
    <r>
      <rPr>
        <sz val="11"/>
        <rFont val="Arial"/>
        <family val="2"/>
      </rPr>
      <t>&gt; 600mm wide</t>
    </r>
  </si>
  <si>
    <r>
      <rPr>
        <b/>
        <sz val="11"/>
        <rFont val="Arial"/>
        <family val="2"/>
      </rPr>
      <t xml:space="preserve">Family Changing Room 2
Drawings refs:
HLN-XX-00-DR-A-210005
HLN-XX-XX-DR-A-220005
HLN-XX-ZZ-DR-A-230005
HLN-XX-00-DR-A-240005
Finish to walls
</t>
    </r>
    <r>
      <rPr>
        <sz val="11"/>
        <rFont val="Arial"/>
        <family val="2"/>
      </rPr>
      <t>&gt; 600mm wide</t>
    </r>
  </si>
  <si>
    <r>
      <rPr>
        <b/>
        <sz val="11"/>
        <rFont val="Arial"/>
        <family val="2"/>
      </rPr>
      <t xml:space="preserve">Family Changing Room 2
Drawings refs:
HLN-XX-00-DR-A-210005
HLN-XX-XX-DR-A-220005
HLN-XX-ZZ-DR-A-230005
HLN-XX-00-DR-A-240005
Finish to Ceilings
</t>
    </r>
    <r>
      <rPr>
        <sz val="11"/>
        <rFont val="Arial"/>
        <family val="2"/>
      </rPr>
      <t>&gt; 600mm wide</t>
    </r>
  </si>
  <si>
    <r>
      <rPr>
        <b/>
        <u/>
        <sz val="11"/>
        <rFont val="Arial"/>
        <family val="2"/>
      </rPr>
      <t xml:space="preserve">4 ALTERATIONS, REPAIRS AND CONSERVATION
Alteration work to existing buildings
Removing
</t>
    </r>
    <r>
      <rPr>
        <b/>
        <sz val="11"/>
        <rFont val="Arial"/>
        <family val="2"/>
      </rPr>
      <t xml:space="preserve">Existing Female Changing Room 1
Drawing ref: HLN-XX-00-DR-A-110011-S4-P01
Fittings and fixtures
</t>
    </r>
    <r>
      <rPr>
        <sz val="11"/>
        <rFont val="Arial"/>
        <family val="2"/>
      </rPr>
      <t>Remove all existing fixtures and fittings, include of doors, benches, lockers, vanity units</t>
    </r>
  </si>
  <si>
    <r>
      <rPr>
        <b/>
        <u/>
        <sz val="11"/>
        <rFont val="Arial"/>
        <family val="2"/>
      </rPr>
      <t xml:space="preserve">14 MASONRY
Brick/block walling
Lightweight concrete blocks; paint quality; in cement mortar (1:3); solid blocks compressive strength 7.0N/mm²
Female Changing Room
Drawings refs:
HLN-XX-00-DR-A-210001
HLN-XX-XX-DR-A-220001
HLN-XX-ZZ-DR-A-230001
HLN-XX-00-DR-A-240001
</t>
    </r>
    <r>
      <rPr>
        <b/>
        <sz val="11"/>
        <rFont val="Arial"/>
        <family val="2"/>
      </rPr>
      <t xml:space="preserve">Walls; half lap bond
</t>
    </r>
    <r>
      <rPr>
        <sz val="11"/>
        <rFont val="Arial"/>
        <family val="2"/>
      </rPr>
      <t>100mm blockwork ; built against other work</t>
    </r>
  </si>
  <si>
    <r>
      <rPr>
        <b/>
        <u/>
        <sz val="11"/>
        <rFont val="Arial"/>
        <family val="2"/>
      </rPr>
      <t xml:space="preserve">14 MASONRY
Brick/block walling
Lightweight concrete blocks; paint quality; in cement mortar (1:3); solid blocks compressive strength 7.0N/mm²
Gender Neutral Changing
Drawings refs:
HLN-XX-00-DR-A-210002
HLN-XX-XX-DR-A-220002
HLN-XX-ZZ-DR-A-230002
HLN-XX-00-DR-A-240002
</t>
    </r>
    <r>
      <rPr>
        <sz val="11"/>
        <rFont val="Arial"/>
        <family val="2"/>
      </rPr>
      <t>100mm blockwork ; built against other work</t>
    </r>
  </si>
  <si>
    <r>
      <rPr>
        <b/>
        <u/>
        <sz val="11"/>
        <rFont val="Arial"/>
        <family val="2"/>
      </rPr>
      <t xml:space="preserve">14 MASONRY
Brick/block walling
Lightweight concrete blocks; paint quality; in cement mortar (1:3); solid blocks compressive strength 7.0N/mm²
Male Changing Room
Drawings refs:
HLN-XX-00-DR-A-210003
HLN-XX-XX-DR-A-220003
HLN-XX-ZZ-DR-A-230003
HLN-XX-00-DR-A-240003
</t>
    </r>
    <r>
      <rPr>
        <sz val="11"/>
        <rFont val="Arial"/>
        <family val="2"/>
      </rPr>
      <t>100mm blockwork ; built against other work</t>
    </r>
  </si>
  <si>
    <r>
      <rPr>
        <b/>
        <u/>
        <sz val="11"/>
        <rFont val="Arial"/>
        <family val="2"/>
      </rPr>
      <t xml:space="preserve">14 MASONRY
Brick/block walling
Proprietary and individual spot items
Female Changing Room
Drawings refs:
HLN-XX-00-DR-A-210001
HLN-XX-XX-DR-A-220001
HLN-XX-ZZ-DR-A-230001
HLN-XX-00-DR-A-240001
</t>
    </r>
    <r>
      <rPr>
        <b/>
        <sz val="11"/>
        <rFont val="Arial"/>
        <family val="2"/>
      </rPr>
      <t xml:space="preserve">Wall connectors; stainless steel; fixing in accordance with manufacturer's instructions; subsequently building in ties as work proceeds
</t>
    </r>
    <r>
      <rPr>
        <sz val="11"/>
        <rFont val="Arial"/>
        <family val="2"/>
      </rPr>
      <t>2.4m long, fixing to masonry backgrounds</t>
    </r>
  </si>
  <si>
    <r>
      <rPr>
        <b/>
        <u/>
        <sz val="11"/>
        <rFont val="Arial"/>
        <family val="2"/>
      </rPr>
      <t xml:space="preserve">20 PROPRIETARY LININGS AND PARTITIONS
Drylining and partitioning systems to walls and ceilings
Proprietary linings
</t>
    </r>
    <r>
      <rPr>
        <b/>
        <sz val="11"/>
        <rFont val="Arial"/>
        <family val="2"/>
      </rPr>
      <t xml:space="preserve">Female Changing Room
Drawings refs:
HLN-XX-00-DR-A-210001
HLN-XX-XX-DR-A-220001
HLN-XX-ZZ-DR-A-230001
HLN-XX-00-DR-A-240001
British Gypsum Gyproc Moisture resistant board, 12.5mm thick; self finished fixed to timber;
</t>
    </r>
    <r>
      <rPr>
        <sz val="11"/>
        <rFont val="Arial"/>
        <family val="2"/>
      </rPr>
      <t>Proprietary linings to ceilings, over 300mm wide on face</t>
    </r>
  </si>
  <si>
    <r>
      <rPr>
        <b/>
        <sz val="11"/>
        <rFont val="Arial"/>
        <family val="2"/>
      </rPr>
      <t xml:space="preserve">Gender Neutral Changing
Drawings refs:
HLN-XX-00-DR-A-210002
HLN-XX-XX-DR-A-220002
HLN-XX-ZZ-DR-A-230002
HLN-XX-00-DR-A-240002
British Gypsum Gyproc Moisture resistant board, 12.5mm thick; self finished fixed to timber;
</t>
    </r>
    <r>
      <rPr>
        <sz val="11"/>
        <rFont val="Arial"/>
        <family val="2"/>
      </rPr>
      <t>Proprietary linings to ceilings, over 300mm wide on face</t>
    </r>
  </si>
  <si>
    <r>
      <rPr>
        <b/>
        <sz val="11"/>
        <rFont val="Arial"/>
        <family val="2"/>
      </rPr>
      <t xml:space="preserve">Male Changing Room
Drawings refs:
HLN-XX-00-DR-A-210003
HLN-XX-XX-DR-A-220003
HLN-XX-ZZ-DR-A-230003
HLN-XX-00-DR-A-240003
British Gypsum Gyproc Moisture resistant board, 12.5mm thick; self finished fixed to timber;
</t>
    </r>
    <r>
      <rPr>
        <sz val="11"/>
        <rFont val="Arial"/>
        <family val="2"/>
      </rPr>
      <t>Proprietary linings to ceilings, over 300mm wide on face</t>
    </r>
  </si>
  <si>
    <r>
      <rPr>
        <b/>
        <u/>
        <sz val="11"/>
        <rFont val="Arial"/>
        <family val="2"/>
      </rPr>
      <t xml:space="preserve">28 FLOOR, WALL, CEILING AND ROOF FINISHINGS
</t>
    </r>
    <r>
      <rPr>
        <b/>
        <sz val="11"/>
        <rFont val="Arial"/>
        <family val="2"/>
      </rPr>
      <t xml:space="preserve">Female Changing Room
Drawings refs:
HLN-XX-00-DR-A-210001
HLN-XX-XX-DR-A-220001
HLN-XX-ZZ-DR-A-230001
HLN-XX-00-DR-A-240001
Screed, beds and toppings
</t>
    </r>
    <r>
      <rPr>
        <sz val="11"/>
        <rFont val="Arial"/>
        <family val="2"/>
      </rPr>
      <t>Latex levelling screed; steel trowelled finish to receive floor covering 3mm thick; level; to concrete base &gt;600mm wide; to falls, crossfalls and slopes not exceeding or equal to 15° from horizontal</t>
    </r>
  </si>
  <si>
    <r>
      <rPr>
        <b/>
        <sz val="11"/>
        <rFont val="Arial"/>
        <family val="2"/>
      </rPr>
      <t xml:space="preserve">Gender Neutral Changing
Drawings refs:
HLN-XX-00-DR-A-210002
HLN-XX-XX-DR-A-220002
HLN-XX-ZZ-DR-A-230002
HLN-XX-00-DR-A-240002
Screed, beds and toppings
</t>
    </r>
    <r>
      <rPr>
        <sz val="11"/>
        <rFont val="Arial"/>
        <family val="2"/>
      </rPr>
      <t>Latex levelling screed; steel trowelled finish to receive floor covering 3mm thick; level; to concrete base &gt;600mm wide; to falls, crossfalls and slopes not exceeding or equal to 15° from horizontal</t>
    </r>
  </si>
  <si>
    <r>
      <rPr>
        <b/>
        <sz val="11"/>
        <rFont val="Arial"/>
        <family val="2"/>
      </rPr>
      <t xml:space="preserve">Male Changing Room
Drawings refs:
HLN-XX-00-DR-A-210003
HLN-XX-XX-DR-A-220003
HLN-XX-ZZ-DR-A-230003
HLN-XX-00-DR-A-240003
Screed, beds and toppings
</t>
    </r>
    <r>
      <rPr>
        <sz val="11"/>
        <rFont val="Arial"/>
        <family val="2"/>
      </rPr>
      <t>Latex levelling screed; steel trowelled finish to receive floor covering 3mm thick; level; to concrete base &gt;600mm wide; to falls, crossfalls and slopes not exceeding or equal to 15° from horizontal</t>
    </r>
  </si>
  <si>
    <r>
      <rPr>
        <b/>
        <sz val="11"/>
        <rFont val="Arial"/>
        <family val="2"/>
      </rPr>
      <t xml:space="preserve">Family Changing Room 1
Drawings refs:
HLN-XX-00-DR-A-210004
HLN-XX-XX-DR-A-220004
HLN-XX-ZZ-DR-A-230004
HLN-XX-00-DR-A-240004
Screed, beds and toppings
</t>
    </r>
    <r>
      <rPr>
        <sz val="11"/>
        <rFont val="Arial"/>
        <family val="2"/>
      </rPr>
      <t>Latex levelling screed; steel trowelled finish to receive floor covering 3mm thick; level; to concrete base &gt;600mm wide; to falls, crossfalls and slopes not exceeding or equal to 15° from horizontal</t>
    </r>
  </si>
  <si>
    <r>
      <rPr>
        <b/>
        <sz val="11"/>
        <rFont val="Arial"/>
        <family val="2"/>
      </rPr>
      <t xml:space="preserve">Family Changing Room 2
Drawings refs:
HLN-XX-00-DR-A-210005
HLN-XX-XX-DR-A-220005
HLN-XX-ZZ-DR-A-230005
HLN-XX-00-DR-A-240005
Screed, beds and toppings
</t>
    </r>
    <r>
      <rPr>
        <sz val="11"/>
        <rFont val="Arial"/>
        <family val="2"/>
      </rPr>
      <t>Latex levelling screed; steel trowelled finish to receive floor covering 3mm thick; level; to concrete base &gt;600mm wide; to falls, crossfalls and slopes not exceeding or equal to 15° from horizontal</t>
    </r>
  </si>
  <si>
    <r>
      <rPr>
        <b/>
        <u/>
        <sz val="11"/>
        <rFont val="Arial"/>
        <family val="2"/>
      </rPr>
      <t xml:space="preserve">28 FLOOR, WALL, CEILING AND ROOF FINISHINGS
Female Changing Room
Drawings refs:
HLN-XX-00-DR-A-210001
HLN-XX-XX-DR-A-220001
HLN-XX-ZZ-DR-A-230001
HLN-XX-00-DR-A-240001
</t>
    </r>
    <r>
      <rPr>
        <b/>
        <sz val="11"/>
        <rFont val="Arial"/>
        <family val="2"/>
      </rPr>
      <t xml:space="preserve">Vinyl sheet flooring; 2.00mm thick; welded seams; fixing with adhesive
Finish to floors; cement and sand base
</t>
    </r>
    <r>
      <rPr>
        <sz val="11"/>
        <rFont val="Arial"/>
        <family val="2"/>
      </rPr>
      <t>&gt; 600mm wide; Altro Aquaris Vole OR Altro Pisces Cuttlefish. Client to confirm</t>
    </r>
  </si>
  <si>
    <r>
      <rPr>
        <b/>
        <u/>
        <sz val="11"/>
        <rFont val="Arial"/>
        <family val="2"/>
      </rPr>
      <t xml:space="preserve">28 FLOOR, WALL, CEILING AND ROOF FINISHINGS
Gender Neutral Changing
Drawings refs:
HLN-XX-00-DR-A-210002
HLN-XX-XX-DR-A-220002
HLN-XX-ZZ-DR-A-230002
HLN-XX-00-DR-A-240002
</t>
    </r>
    <r>
      <rPr>
        <b/>
        <sz val="11"/>
        <rFont val="Arial"/>
        <family val="2"/>
      </rPr>
      <t xml:space="preserve">Vinyl sheet flooring; 2.00mm thick; welded seams; fixing with adhesive
Finish to floors; cement and sand base
</t>
    </r>
    <r>
      <rPr>
        <sz val="11"/>
        <rFont val="Arial"/>
        <family val="2"/>
      </rPr>
      <t>&gt; 600mm wide; Altro Aquaris Vole OR Altro Pisces Cuttlefish. Client to confirm</t>
    </r>
  </si>
  <si>
    <r>
      <rPr>
        <b/>
        <u/>
        <sz val="11"/>
        <rFont val="Arial"/>
        <family val="2"/>
      </rPr>
      <t xml:space="preserve">28 FLOOR, WALL, CEILING AND ROOF FINISHINGS
Male Changing Room
Drawings refs:
HLN-XX-00-DR-A-210003
HLN-XX-XX-DR-A-220003
HLN-XX-ZZ-DR-A-230003
HLN-XX-00-DR-A-240003
</t>
    </r>
    <r>
      <rPr>
        <b/>
        <sz val="11"/>
        <rFont val="Arial"/>
        <family val="2"/>
      </rPr>
      <t xml:space="preserve">Vinyl sheet flooring; 2.00mm thick; welded seams; fixing with adhesive
Finish to floors; cement and sand base
</t>
    </r>
    <r>
      <rPr>
        <sz val="11"/>
        <rFont val="Arial"/>
        <family val="2"/>
      </rPr>
      <t>&gt; 600mm wide; Altro Aquaris Vole OR Altro Pisces Cuttlefish. Client to confirm</t>
    </r>
  </si>
  <si>
    <r>
      <rPr>
        <b/>
        <u/>
        <sz val="11"/>
        <rFont val="Arial"/>
        <family val="2"/>
      </rPr>
      <t xml:space="preserve">28 FLOOR, WALL, CEILING AND ROOF FINISHINGS
Family Changing Room 1
Drawings refs:
HLN-XX-00-DR-A-210004
HLN-XX-XX-DR-A-220004
HLN-XX-ZZ-DR-A-230004
HLN-XX-00-DR-A-240004
</t>
    </r>
    <r>
      <rPr>
        <b/>
        <sz val="11"/>
        <rFont val="Arial"/>
        <family val="2"/>
      </rPr>
      <t xml:space="preserve">Vinyl sheet flooring; 2.00mm thick; welded seams; fixing with adhesive
Finish to floors; cement and sand base
</t>
    </r>
    <r>
      <rPr>
        <sz val="11"/>
        <rFont val="Arial"/>
        <family val="2"/>
      </rPr>
      <t>&gt; 600mm wide; Altro Aquaris Vole OR Altro Pisces Cuttlefish. Client to confirm</t>
    </r>
  </si>
  <si>
    <r>
      <rPr>
        <b/>
        <u/>
        <sz val="11"/>
        <rFont val="Arial"/>
        <family val="2"/>
      </rPr>
      <t xml:space="preserve">28 FLOOR, WALL, CEILING AND ROOF FINISHINGS
Family Changing Room 2
Drawings refs:
HLN-XX-00-DR-A-210005
HLN-XX-XX-DR-A-220005
HLN-XX-ZZ-DR-A-230005
HLN-XX-00-DR-A-240005
</t>
    </r>
    <r>
      <rPr>
        <b/>
        <sz val="11"/>
        <rFont val="Arial"/>
        <family val="2"/>
      </rPr>
      <t xml:space="preserve">Vinyl sheet flooring; 2.00mm thick; welded seams; fixing with adhesive
Finish to floors; cement and sand base
</t>
    </r>
    <r>
      <rPr>
        <sz val="11"/>
        <rFont val="Arial"/>
        <family val="2"/>
      </rPr>
      <t>&gt; 600mm wide; Altro Aquaris Vole OR Altro Pisces Cuttlefish. Client to confirm</t>
    </r>
  </si>
  <si>
    <r>
      <rPr>
        <b/>
        <u/>
        <sz val="11"/>
        <rFont val="Arial"/>
        <family val="2"/>
      </rPr>
      <t xml:space="preserve">28 FLOOR, WALL, CEILING AND ROOF FINISHINGS
Plaster; first coat, 11mm thick, cement:sand (1:3); second coat, 2mm thick, 'Thistle Multi-finish' plaster; steel smooth trowelled finish
</t>
    </r>
    <r>
      <rPr>
        <b/>
        <sz val="11"/>
        <rFont val="Arial"/>
        <family val="2"/>
      </rPr>
      <t xml:space="preserve">Female Changing Room
Drawings refs:
HLN-XX-00-DR-A-210001
HLN-XX-XX-DR-A-220001
HLN-XX-ZZ-DR-A-230001
HLN-XX-00-DR-A-240001
Finish to walls
</t>
    </r>
    <r>
      <rPr>
        <sz val="11"/>
        <rFont val="Arial"/>
        <family val="2"/>
      </rPr>
      <t>&gt; 600mm wide</t>
    </r>
  </si>
  <si>
    <r>
      <rPr>
        <b/>
        <u/>
        <sz val="11"/>
        <rFont val="Arial"/>
        <family val="2"/>
      </rPr>
      <t xml:space="preserve">29 DECORATION
Painting and clear finishes
INTERNAL WORK
Female Changing Room
Drawings refs:
HLN-XX-00-DR-A-210001
HLN-XX-XX-DR-A-220001
HLN-XX-ZZ-DR-A-230001
HLN-XX-00-DR-A-240001
</t>
    </r>
    <r>
      <rPr>
        <b/>
        <sz val="11"/>
        <rFont val="Arial"/>
        <family val="2"/>
      </rPr>
      <t xml:space="preserve">Painting plaster; prepare and apply one coat primer/sealer; emulsion paint; Dulux Trade Mouldshield; white; one mist coat emulsion paint, two full coats emulsion paint
</t>
    </r>
    <r>
      <rPr>
        <sz val="11"/>
        <rFont val="Arial"/>
        <family val="2"/>
      </rPr>
      <t>Shower areas; Eggshell Finish; exceeding 300mm girth</t>
    </r>
  </si>
  <si>
    <r>
      <rPr>
        <b/>
        <u/>
        <sz val="11"/>
        <rFont val="Arial"/>
        <family val="2"/>
      </rPr>
      <t xml:space="preserve">29 DECORATION
Painting and clear finishes
INTERNAL WORK
Gender Neutral Changing
Drawings refs:
HLN-XX-00-DR-A-210002
HLN-XX-XX-DR-A-220002
HLN-XX-ZZ-DR-A-230002
HLN-XX-00-DR-A-240002
</t>
    </r>
    <r>
      <rPr>
        <sz val="11"/>
        <rFont val="Arial"/>
        <family val="2"/>
      </rPr>
      <t>Shower areas; Eggshell Finish; exceeding 300mm girth</t>
    </r>
  </si>
  <si>
    <r>
      <rPr>
        <b/>
        <u/>
        <sz val="11"/>
        <rFont val="Arial"/>
        <family val="2"/>
      </rPr>
      <t xml:space="preserve">29 DECORATION
Painting and clear finishes
INTERNAL WORK
Male Changing Room
Drawings refs:
HLN-XX-00-DR-A-210003
HLN-XX-XX-DR-A-220003
HLN-XX-ZZ-DR-A-230003
HLN-XX-00-DR-A-240003
</t>
    </r>
    <r>
      <rPr>
        <sz val="11"/>
        <rFont val="Arial"/>
        <family val="2"/>
      </rPr>
      <t>Shower areas; Eggshell Finish; exceeding 300mm girth</t>
    </r>
  </si>
  <si>
    <r>
      <rPr>
        <b/>
        <u/>
        <sz val="11"/>
        <rFont val="Arial"/>
        <family val="2"/>
      </rPr>
      <t xml:space="preserve">29 DECORATION
Painting and clear finishes
INTERNAL WORK
Family Changing Room 1
Drawings refs:
HLN-XX-00-DR-A-210004
HLN-XX-XX-DR-A-220004
HLN-XX-ZZ-DR-A-230004
HLN-XX-00-DR-A-240004
</t>
    </r>
    <r>
      <rPr>
        <sz val="11"/>
        <rFont val="Arial"/>
        <family val="2"/>
      </rPr>
      <t>Shower areas; Eggshell Finish; exceeding 300mm girth</t>
    </r>
  </si>
  <si>
    <r>
      <rPr>
        <b/>
        <u/>
        <sz val="11"/>
        <rFont val="Arial"/>
        <family val="2"/>
      </rPr>
      <t xml:space="preserve">29 DECORATION
Painting and clear finishes
INTERNAL WORK
Family Changing Room 2
Drawings refs:
HLN-XX-00-DR-A-210005
HLN-XX-XX-DR-A-220005
HLN-XX-ZZ-DR-A-230005
HLN-XX-00-DR-A-240005
</t>
    </r>
    <r>
      <rPr>
        <sz val="11"/>
        <rFont val="Arial"/>
        <family val="2"/>
      </rPr>
      <t>Shower areas; Eggshell Finish; exceeding 300mm girth</t>
    </r>
  </si>
  <si>
    <r>
      <rPr>
        <b/>
        <u/>
        <sz val="11"/>
        <rFont val="Arial"/>
        <family val="2"/>
      </rPr>
      <t xml:space="preserve">30 SUSPENDED CEILINGS
Demountable suspended ceilings
Female Changing Room
Drawings refs:
HLN-XX-00-DR-A-210001
HLN-XX-XX-DR-A-220001
HLN-XX-ZZ-DR-A-230001
HLN-XX-00-DR-A-240001
</t>
    </r>
    <r>
      <rPr>
        <b/>
        <sz val="11"/>
        <rFont val="Arial"/>
        <family val="2"/>
      </rPr>
      <t xml:space="preserve">Suspended ceiling; exposed metal grid metal suspended grid; 24mm white wide exposed grid; primary channels at 600mm centres; wire hangers; clips; nut and bolt connection 600 x 600mm British Gypsum Gyrex Bio 600
</t>
    </r>
    <r>
      <rPr>
        <sz val="11"/>
        <rFont val="Arial"/>
        <family val="2"/>
      </rPr>
      <t>Ceilings; depth of suspension 150 - 500mm</t>
    </r>
  </si>
  <si>
    <r>
      <rPr>
        <b/>
        <u/>
        <sz val="11"/>
        <rFont val="Arial"/>
        <family val="2"/>
      </rPr>
      <t xml:space="preserve">30 SUSPENDED CEILINGS
Demountable suspended ceilings
Gender Neutral Changing
Drawings refs:
HLN-XX-00-DR-A-210002
HLN-XX-XX-DR-A-220002
HLN-XX-ZZ-DR-A-230002
HLN-XX-00-DR-A-240002
</t>
    </r>
    <r>
      <rPr>
        <sz val="11"/>
        <rFont val="Arial"/>
        <family val="2"/>
      </rPr>
      <t>Ceilings; depth of suspension 150 - 500mm</t>
    </r>
  </si>
  <si>
    <r>
      <rPr>
        <b/>
        <u/>
        <sz val="11"/>
        <rFont val="Arial"/>
        <family val="2"/>
      </rPr>
      <t xml:space="preserve">30 SUSPENDED CEILINGS
Demountable suspended ceilings
Male Changing Room
Drawings refs:
HLN-XX-00-DR-A-210003
HLN-XX-XX-DR-A-220003
HLN-XX-ZZ-DR-A-230003
HLN-XX-00-DR-A-240003
</t>
    </r>
    <r>
      <rPr>
        <sz val="11"/>
        <rFont val="Arial"/>
        <family val="2"/>
      </rPr>
      <t>Ceilings; depth of suspension 150 - 500mm</t>
    </r>
  </si>
  <si>
    <r>
      <rPr>
        <b/>
        <u/>
        <sz val="11"/>
        <rFont val="Arial"/>
        <family val="2"/>
      </rPr>
      <t xml:space="preserve">30 SUSPENDED CEILINGS
Demountable suspended ceilings
Family Changing Room 1
Drawings refs:
HLN-XX-00-DR-A-210004
HLN-XX-XX-DR-A-220004
HLN-XX-ZZ-DR-A-230004
HLN-XX-00-DR-A-240004
</t>
    </r>
    <r>
      <rPr>
        <sz val="11"/>
        <rFont val="Arial"/>
        <family val="2"/>
      </rPr>
      <t>Ceilings; depth of suspension 150 - 500mm</t>
    </r>
  </si>
  <si>
    <r>
      <rPr>
        <b/>
        <u/>
        <sz val="11"/>
        <rFont val="Arial"/>
        <family val="2"/>
      </rPr>
      <t xml:space="preserve">30 SUSPENDED CEILINGS
Demountable suspended ceilings
Family Changing Room 2
Drawings refs:
HLN-XX-00-DR-A-210005
HLN-XX-XX-DR-A-220005
HLN-XX-ZZ-DR-A-230005
HLN-XX-00-DR-A-240005
</t>
    </r>
    <r>
      <rPr>
        <sz val="11"/>
        <rFont val="Arial"/>
        <family val="2"/>
      </rPr>
      <t>Ceilings; depth of suspension 150 - 500mm</t>
    </r>
  </si>
  <si>
    <t>Additional works</t>
  </si>
  <si>
    <t>Demolitions</t>
  </si>
  <si>
    <t>Alterations, Repairs and Conservation</t>
  </si>
  <si>
    <t>Masonry</t>
  </si>
  <si>
    <t>General Joinery</t>
  </si>
  <si>
    <t>FF&amp;E</t>
  </si>
  <si>
    <t>Decorations</t>
  </si>
  <si>
    <t>Suspended ceilings</t>
  </si>
  <si>
    <t>Floor, Wall, Ceilings and Roof Finishes</t>
  </si>
  <si>
    <t>Drainage</t>
  </si>
  <si>
    <r>
      <rPr>
        <b/>
        <u/>
        <sz val="11"/>
        <rFont val="Arial"/>
        <family val="2"/>
      </rPr>
      <t xml:space="preserve">32 FURNITURE, FITTINGS AND EQUIPMENT
General fixtures, furnishings and equipment
Gender Neutral Changing
Drawings refs:
HLN-XX-00-DR-A-210002
HLN-XX-XX-DR-A-220002
HLN-XX-ZZ-DR-A-230002
HLN-XX-00-DR-A-240002
</t>
    </r>
    <r>
      <rPr>
        <b/>
        <sz val="11"/>
        <rFont val="Arial"/>
        <family val="2"/>
      </rPr>
      <t xml:space="preserve">Bespoke Joinery; Five-at-Heart Systems (FFL to U/S Ceiling)
</t>
    </r>
    <r>
      <rPr>
        <sz val="11"/>
        <rFont val="Arial"/>
        <family val="2"/>
      </rPr>
      <t>Towel Station</t>
    </r>
  </si>
  <si>
    <r>
      <rPr>
        <b/>
        <u/>
        <sz val="11"/>
        <rFont val="Arial"/>
        <family val="2"/>
      </rPr>
      <t xml:space="preserve">32 FURNITURE, FITTINGS AND EQUIPMENT
Sanitary appliances and fittings
Sanitary fittings by stated supplier;
Gender Neutral Changing
Drawings refs:
HLN-XX-00-DR-A-210002
HLN-XX-XX-DR-A-220002
HLN-XX-ZZ-DR-A-230002
HLN-XX-00-DR-A-240002
</t>
    </r>
    <r>
      <rPr>
        <b/>
        <sz val="11"/>
        <rFont val="Arial"/>
        <family val="2"/>
      </rPr>
      <t xml:space="preserve">Sanitary Accessories - Client Supplied TBC
</t>
    </r>
    <r>
      <rPr>
        <sz val="11"/>
        <rFont val="Arial"/>
        <family val="2"/>
      </rPr>
      <t>Sanitary Bin</t>
    </r>
  </si>
  <si>
    <r>
      <rPr>
        <b/>
        <u/>
        <sz val="11"/>
        <rFont val="Arial"/>
        <family val="2"/>
      </rPr>
      <t xml:space="preserve">32 FURNITURE, FITTINGS AND EQUIPMENT
General fixtures, furnishings and equipment
Female Changing Room
Drawings refs:
HLN-XX-00-DR-A-210001
HLN-XX-XX-DR-A-220001
HLN-XX-ZZ-DR-A-230001
HLN-XX-00-DR-A-240001
</t>
    </r>
    <r>
      <rPr>
        <b/>
        <sz val="11"/>
        <rFont val="Arial"/>
        <family val="2"/>
      </rPr>
      <t xml:space="preserve">Bespoke Joinery; Five-at-Heart Systems (FFL to U/S Ceiling)
</t>
    </r>
    <r>
      <rPr>
        <sz val="11"/>
        <rFont val="Arial"/>
        <family val="2"/>
      </rPr>
      <t>Towel Station</t>
    </r>
  </si>
  <si>
    <r>
      <rPr>
        <b/>
        <u/>
        <sz val="11"/>
        <rFont val="Arial"/>
        <family val="2"/>
      </rPr>
      <t xml:space="preserve">32 FURNITURE, FITTINGS AND EQUIPMENT
Sanitary appliances and fittings
Sanitary fittings by stated supplier;
Female Changing Room
Drawings refs:
HLN-XX-00-DR-A-210001
HLN-XX-XX-DR-A-220001
HLN-XX-ZZ-DR-A-230001
HLN-XX-00-DR-A-240001
</t>
    </r>
    <r>
      <rPr>
        <b/>
        <sz val="11"/>
        <rFont val="Arial"/>
        <family val="2"/>
      </rPr>
      <t xml:space="preserve">Sanitary Accessories - Client Supplied TBC
</t>
    </r>
    <r>
      <rPr>
        <sz val="11"/>
        <rFont val="Arial"/>
        <family val="2"/>
      </rPr>
      <t>Sanitary Bin</t>
    </r>
  </si>
  <si>
    <r>
      <rPr>
        <b/>
        <u/>
        <sz val="11"/>
        <rFont val="Arial"/>
        <family val="2"/>
      </rPr>
      <t xml:space="preserve">32 FURNITURE, FITTINGS AND EQUIPMENT
General fixtures, furnishings and equipment
Male Changing Room
Drawings refs:
HLN-XX-00-DR-A-210003
HLN-XX-XX-DR-A-220003
HLN-XX-ZZ-DR-A-230003
HLN-XX-00-DR-A-240003
</t>
    </r>
    <r>
      <rPr>
        <b/>
        <sz val="11"/>
        <rFont val="Arial"/>
        <family val="2"/>
      </rPr>
      <t xml:space="preserve">Bespoke Joinery; Five-at-Heart Systems (FFL to U/S Ceiling)
</t>
    </r>
    <r>
      <rPr>
        <sz val="11"/>
        <rFont val="Arial"/>
        <family val="2"/>
      </rPr>
      <t>Towel Station</t>
    </r>
  </si>
  <si>
    <r>
      <rPr>
        <b/>
        <u/>
        <sz val="11"/>
        <rFont val="Arial"/>
        <family val="2"/>
      </rPr>
      <t xml:space="preserve">32 FURNITURE, FITTINGS AND EQUIPMENT
Sanitary appliances and fittings
Sanitary fittings by stated supplier;
Male Changing Room
Drawings refs:
HLN-XX-00-DR-A-210003
HLN-XX-XX-DR-A-220003
HLN-XX-ZZ-DR-A-230003
HLN-XX-00-DR-A-240003
</t>
    </r>
    <r>
      <rPr>
        <b/>
        <sz val="11"/>
        <rFont val="Arial"/>
        <family val="2"/>
      </rPr>
      <t xml:space="preserve">Sanitary Accessories - Client Supplied TBC
</t>
    </r>
    <r>
      <rPr>
        <sz val="11"/>
        <rFont val="Arial"/>
        <family val="2"/>
      </rPr>
      <t>Sanitary Bin</t>
    </r>
  </si>
  <si>
    <r>
      <rPr>
        <b/>
        <u/>
        <sz val="11"/>
        <rFont val="Arial"/>
        <family val="2"/>
      </rPr>
      <t xml:space="preserve">32 FURNITURE, FITTINGS AND EQUIPMENT
General fixtures, furnishings and equipment
Family Changing Room 1
Drawings refs:
HLN-XX-00-DR-A-210004
HLN-XX-XX-DR-A-220004
HLN-XX-ZZ-DR-A-230004
HLN-XX-00-DR-A-240004
</t>
    </r>
    <r>
      <rPr>
        <b/>
        <sz val="11"/>
        <rFont val="Arial"/>
        <family val="2"/>
      </rPr>
      <t xml:space="preserve">Bespoke Joinery; Five-at-Heart Systems (FFL to U/S Ceiling)
</t>
    </r>
    <r>
      <rPr>
        <sz val="11"/>
        <rFont val="Arial"/>
        <family val="2"/>
      </rPr>
      <t>Towel Station</t>
    </r>
  </si>
  <si>
    <r>
      <rPr>
        <b/>
        <u/>
        <sz val="11"/>
        <rFont val="Arial"/>
        <family val="2"/>
      </rPr>
      <t xml:space="preserve">32 FURNITURE, FITTINGS AND EQUIPMENT
Sanitary appliances and fittings
Sanitary fittings by stated supplier;
Family Changing Room 1
Drawings refs:
HLN-XX-00-DR-A-210004
HLN-XX-XX-DR-A-220004
HLN-XX-ZZ-DR-A-230004
HLN-XX-00-DR-A-240004
</t>
    </r>
    <r>
      <rPr>
        <b/>
        <sz val="11"/>
        <rFont val="Arial"/>
        <family val="2"/>
      </rPr>
      <t xml:space="preserve">Sanitary Accessories - Client Supplied TBC
</t>
    </r>
    <r>
      <rPr>
        <sz val="11"/>
        <rFont val="Arial"/>
        <family val="2"/>
      </rPr>
      <t>Sanitary Bin</t>
    </r>
  </si>
  <si>
    <r>
      <rPr>
        <b/>
        <u/>
        <sz val="11"/>
        <rFont val="Arial"/>
        <family val="2"/>
      </rPr>
      <t xml:space="preserve">32 FURNITURE, FITTINGS AND EQUIPMENT
Sanitary appliances and fittings
Sanitary fittings by stated supplier;
Family Changing Room 2
Drawings refs:
HLN-XX-00-DR-A-210005
HLN-XX-XX-DR-A-220005
HLN-XX-ZZ-DR-A-230005
HLN-XX-00-DR-A-240005
</t>
    </r>
    <r>
      <rPr>
        <b/>
        <sz val="11"/>
        <rFont val="Arial"/>
        <family val="2"/>
      </rPr>
      <t xml:space="preserve">Sanitary Accessories - Client Supplied TBC
</t>
    </r>
    <r>
      <rPr>
        <sz val="11"/>
        <rFont val="Arial"/>
        <family val="2"/>
      </rPr>
      <t>Sanitary Bin</t>
    </r>
  </si>
  <si>
    <r>
      <rPr>
        <b/>
        <u/>
        <sz val="11"/>
        <rFont val="Arial"/>
        <family val="2"/>
      </rPr>
      <t xml:space="preserve">32 FURNITURE, FITTINGS AND EQUIPMENT
General fixtures, furnishings and equipment
Family Changing Room 2
Drawings refs:
HLN-XX-00-DR-A-210005
HLN-XX-XX-DR-A-220005
HLN-XX-ZZ-DR-A-230005
HLN-XX-00-DR-A-240005
</t>
    </r>
    <r>
      <rPr>
        <b/>
        <sz val="11"/>
        <rFont val="Arial"/>
        <family val="2"/>
      </rPr>
      <t xml:space="preserve">Bespoke Joinery; Five-at-Heart Systems (FFL to U/S Ceiling)
</t>
    </r>
    <r>
      <rPr>
        <sz val="11"/>
        <rFont val="Arial"/>
        <family val="2"/>
      </rPr>
      <t>Towel Station</t>
    </r>
  </si>
  <si>
    <t>Showers - Delabie sporting 2 manual push button - time flow shower panel - 714700</t>
  </si>
  <si>
    <r>
      <rPr>
        <b/>
        <u/>
        <sz val="11"/>
        <rFont val="Arial"/>
        <family val="2"/>
      </rPr>
      <t xml:space="preserve">33 DRAINAGE ABOVE GROUND
Foul drainage installations
Female Changing Room
Drawings refs:
HLN-XX-00-DR-A-210001 S3 P02
HLN-XX-ZZ-DR-A-230001 S4 P01
</t>
    </r>
    <r>
      <rPr>
        <b/>
        <sz val="11"/>
        <rFont val="Arial"/>
        <family val="2"/>
      </rPr>
      <t xml:space="preserve">Pipework ancillaries
</t>
    </r>
    <r>
      <rPr>
        <sz val="11"/>
        <rFont val="Arial"/>
        <family val="2"/>
      </rPr>
      <t>Replace Floor gulley; P trap; mounting plate and flush grating; fixed into pipework including any alterations required</t>
    </r>
  </si>
  <si>
    <r>
      <rPr>
        <b/>
        <u/>
        <sz val="11"/>
        <rFont val="Arial"/>
        <family val="2"/>
      </rPr>
      <t xml:space="preserve">33 DRAINAGE ABOVE GROUND
Foul drainage installations
Gender Neutral Changing
Drawings refs:
HLN-XX-00-DR-A-210002
HLN-XX-XX-DR-A-220002
HLN-XX-ZZ-DR-A-230002
HLN-XX-00-DR-A-240002
</t>
    </r>
    <r>
      <rPr>
        <b/>
        <sz val="11"/>
        <rFont val="Arial"/>
        <family val="2"/>
      </rPr>
      <t xml:space="preserve">Pipework ancillaries
</t>
    </r>
    <r>
      <rPr>
        <sz val="11"/>
        <rFont val="Arial"/>
        <family val="2"/>
      </rPr>
      <t>Replace Floor gulley; P trap; mounting plate and flush grating; fixed into pipework including any alterations required</t>
    </r>
  </si>
  <si>
    <r>
      <rPr>
        <b/>
        <u/>
        <sz val="11"/>
        <rFont val="Arial"/>
        <family val="2"/>
      </rPr>
      <t xml:space="preserve">33 DRAINAGE ABOVE GROUND
Foul drainage installations
Male Changing Room
Drawings refs:
HLN-XX-00-DR-A-210003
HLN-XX-XX-DR-A-220003
HLN-XX-ZZ-DR-A-230003
HLN-XX-00-DR-A-240003
</t>
    </r>
    <r>
      <rPr>
        <b/>
        <sz val="11"/>
        <rFont val="Arial"/>
        <family val="2"/>
      </rPr>
      <t xml:space="preserve">Pipework ancillaries
</t>
    </r>
    <r>
      <rPr>
        <sz val="11"/>
        <rFont val="Arial"/>
        <family val="2"/>
      </rPr>
      <t>Replace Floor gulley; P trap; mounting plate and flush grating; fixed into pipework including any alterations required</t>
    </r>
  </si>
  <si>
    <t>Electrical installation</t>
  </si>
  <si>
    <r>
      <rPr>
        <b/>
        <u/>
        <sz val="11"/>
        <rFont val="Arial"/>
        <family val="2"/>
      </rPr>
      <t xml:space="preserve">Gender Neutral Changing
Drawings refs:
HLN-XX-00-DR-A-210002
HLN-XX-XX-DR-A-220002
HLN-XX-ZZ-DR-A-230002
HLN-XX-00-DR-A-240002
</t>
    </r>
    <r>
      <rPr>
        <sz val="11"/>
        <rFont val="Arial"/>
        <family val="2"/>
      </rPr>
      <t>Mechanical installation</t>
    </r>
  </si>
  <si>
    <t>BWIC</t>
  </si>
  <si>
    <r>
      <rPr>
        <b/>
        <u/>
        <sz val="11"/>
        <rFont val="Arial"/>
        <family val="2"/>
      </rPr>
      <t xml:space="preserve">Family Changing Room 1
Drawings refs:
HLN-XX-00-DR-A-210004
HLN-XX-XX-DR-A-220004
HLN-XX-ZZ-DR-A-230004
HLN-XX-00-DR-A-240004
</t>
    </r>
    <r>
      <rPr>
        <sz val="11"/>
        <rFont val="Arial"/>
        <family val="2"/>
      </rPr>
      <t>Mechanical installation</t>
    </r>
  </si>
  <si>
    <r>
      <rPr>
        <b/>
        <u/>
        <sz val="11"/>
        <rFont val="Arial"/>
        <family val="2"/>
      </rPr>
      <t xml:space="preserve">Family Changing Room 2
Drawings refs:
HLN-XX-00-DR-A-210005
HLN-XX-XX-DR-A-220005
HLN-XX-ZZ-DR-A-230005
HLN-XX-00-DR-A-240005
</t>
    </r>
    <r>
      <rPr>
        <b/>
        <sz val="11"/>
        <rFont val="Arial"/>
        <family val="2"/>
      </rPr>
      <t xml:space="preserve">Pipework ancillaries
</t>
    </r>
    <r>
      <rPr>
        <sz val="11"/>
        <rFont val="Arial"/>
        <family val="2"/>
      </rPr>
      <t>Mechanical installation</t>
    </r>
  </si>
  <si>
    <r>
      <rPr>
        <b/>
        <u/>
        <sz val="11"/>
        <rFont val="Arial"/>
        <family val="2"/>
      </rPr>
      <t>Female Changing Room
Drawings refs:
HLN-XX-00-DR-A-210001
HLN-XX-XX-DR-A-220001
HLN-XX-ZZ-DR-A-230001
HLN-XX-00-DR-A-240001</t>
    </r>
    <r>
      <rPr>
        <b/>
        <sz val="11"/>
        <rFont val="Arial"/>
        <family val="2"/>
      </rPr>
      <t xml:space="preserve">
</t>
    </r>
    <r>
      <rPr>
        <sz val="11"/>
        <rFont val="Arial"/>
        <family val="2"/>
      </rPr>
      <t>Mechanical installation</t>
    </r>
  </si>
  <si>
    <t>MEP</t>
  </si>
  <si>
    <t>Tender Sum Analysis - Sports Wales Changing Rooms</t>
  </si>
  <si>
    <t>Proprietary linings and Partitions</t>
  </si>
  <si>
    <r>
      <rPr>
        <b/>
        <u/>
        <sz val="11"/>
        <rFont val="Arial"/>
        <family val="2"/>
      </rPr>
      <t xml:space="preserve">4 ALTERATIONS, REPAIRS AND CONSERVATION
Alteration work to existing buildings
Removing
Existing Female Changing Room 1
Drawings ref: HLN-XX-00-DR-A-110011-S4-P01
</t>
    </r>
    <r>
      <rPr>
        <b/>
        <sz val="11"/>
        <rFont val="Arial"/>
        <family val="2"/>
      </rPr>
      <t xml:space="preserve">Plumbing items or installations
</t>
    </r>
    <r>
      <rPr>
        <sz val="11"/>
        <rFont val="Arial"/>
        <family val="2"/>
      </rPr>
      <t>Mechanical installation; inclusive of Sanitaryware, Pipework, Mechanical ventilation and Above ground drainage and pipework; including making good structures disturbed</t>
    </r>
  </si>
  <si>
    <r>
      <rPr>
        <b/>
        <u/>
        <sz val="11"/>
        <rFont val="Arial"/>
        <family val="2"/>
      </rPr>
      <t xml:space="preserve">4 ALTERATIONS, REPAIRS AND CONSERVATION
Alteration work to existing buildings
Removing
Existing Male Changing Room
Drawing ref: HLN-XX-00-DR-A-110012-S4-P01
</t>
    </r>
    <r>
      <rPr>
        <b/>
        <sz val="11"/>
        <rFont val="Arial"/>
        <family val="2"/>
      </rPr>
      <t xml:space="preserve">Plumbing items or installations
</t>
    </r>
    <r>
      <rPr>
        <sz val="11"/>
        <rFont val="Arial"/>
        <family val="2"/>
      </rPr>
      <t>Mechanical installation; inclusive of Sanitaryware, Pipework, Mechanical ventilation and Above ground drainage and pipework; including making good structures disturbed</t>
    </r>
  </si>
  <si>
    <r>
      <rPr>
        <b/>
        <u/>
        <sz val="11"/>
        <rFont val="Arial"/>
        <family val="2"/>
      </rPr>
      <t xml:space="preserve">4 ALTERATIONS, REPAIRS AND CONSERVATION
Alteration work to existing buildings
Removing
Existing Female Changing Room 2
Drawings ref: HLN-XX-00-DR-A-110013 S4 P01
</t>
    </r>
    <r>
      <rPr>
        <b/>
        <sz val="11"/>
        <rFont val="Arial"/>
        <family val="2"/>
      </rPr>
      <t xml:space="preserve">Plumbing items or installations
</t>
    </r>
    <r>
      <rPr>
        <sz val="11"/>
        <rFont val="Arial"/>
        <family val="2"/>
      </rPr>
      <t>Mechanical installation; inclusive of Sanitaryware, Pipework, Mechanical ventilation and Above ground drainage and pipework; including making good structures disturbed</t>
    </r>
  </si>
  <si>
    <r>
      <rPr>
        <b/>
        <u/>
        <sz val="11"/>
        <rFont val="Arial"/>
        <family val="2"/>
      </rPr>
      <t xml:space="preserve">4 ALTERATIONS, REPAIRS AND CONSERVATION
Alteration work to existing buildings
Removing
Existing Female WC 2
Drawings ref: HLN-XX-00-DR-A-110014 S4 P01
</t>
    </r>
    <r>
      <rPr>
        <b/>
        <sz val="11"/>
        <rFont val="Arial"/>
        <family val="2"/>
      </rPr>
      <t xml:space="preserve">Plumbing items or installations
</t>
    </r>
    <r>
      <rPr>
        <sz val="11"/>
        <rFont val="Arial"/>
        <family val="2"/>
      </rPr>
      <t>Mechanical installation; inclusive of Sanitaryware, Pipework, Mechanical ventilation and Above ground drainage and pipework; including making good structures disturbed</t>
    </r>
  </si>
  <si>
    <r>
      <rPr>
        <b/>
        <u/>
        <sz val="11"/>
        <rFont val="Arial"/>
        <family val="2"/>
      </rPr>
      <t xml:space="preserve">4 ALTERATIONS, REPAIRS AND CONSERVATION
Alteration work to existing buildings
Removing
Existing Changing Room 6
Drawings ref: HLN-XX-00-DR-A-110015 S4 P01
</t>
    </r>
    <r>
      <rPr>
        <b/>
        <sz val="11"/>
        <rFont val="Arial"/>
        <family val="2"/>
      </rPr>
      <t xml:space="preserve">Plumbing items or installations
</t>
    </r>
    <r>
      <rPr>
        <sz val="11"/>
        <rFont val="Arial"/>
        <family val="2"/>
      </rPr>
      <t>Mechanical installation; inclusive of Sanitaryware, Pipework, Mechanical ventilation and Above ground drainage and pipework; including making good structures disturbed</t>
    </r>
  </si>
  <si>
    <r>
      <rPr>
        <b/>
        <u/>
        <sz val="11"/>
        <rFont val="Arial"/>
        <family val="2"/>
      </rPr>
      <t xml:space="preserve">28 FLOOR, WALL, CEILING AND ROOF FINISHINGS
Ceramic wall tiles; fixed with tile adhesive; flush pointed with tile grout; to plaster base
</t>
    </r>
    <r>
      <rPr>
        <b/>
        <sz val="11"/>
        <rFont val="Arial"/>
        <family val="2"/>
      </rPr>
      <t xml:space="preserve">Finish to walls
Female Changing Room
Drawings refs:
HLN-XX-00-DR-A-210001
HLN-XX-XX-DR-A-220001
HLN-XX-ZZ-DR-A-230001
HLN-XX-00-DR-A-240001
</t>
    </r>
    <r>
      <rPr>
        <sz val="11"/>
        <rFont val="Arial"/>
        <family val="2"/>
      </rPr>
      <t>Wall Finish Type 1 - Seven Green Matt Ceramic Wall Tile 1194x596x7mm; Ardex - Flex FS Grout (or Equivalent): Brilliant White - up to 4mm width (evenly spaced between tiles)</t>
    </r>
  </si>
  <si>
    <r>
      <rPr>
        <b/>
        <sz val="11"/>
        <rFont val="Arial"/>
        <family val="2"/>
      </rPr>
      <t xml:space="preserve">Finish to walls
Gender Neutral Changing
Drawings refs:
HLN-XX-00-DR-A-210002
HLN-XX-XX-DR-A-220002
HLN-XX-ZZ-DR-A-230002
HLN-XX-00-DR-A-240002
</t>
    </r>
    <r>
      <rPr>
        <sz val="11"/>
        <rFont val="Arial"/>
        <family val="2"/>
      </rPr>
      <t>Wall Finish Type 1 - Seven Green Matt Ceramic Wall Tile 1194x596x7mm; Ardex - Flex FS Grout (or Equivalent): Brilliant White - up to 4mm width (evenly spaced between tiles)</t>
    </r>
  </si>
  <si>
    <r>
      <rPr>
        <b/>
        <sz val="11"/>
        <rFont val="Arial"/>
        <family val="2"/>
      </rPr>
      <t xml:space="preserve">Finish to walls
Male Changing Room
Drawings refs:
HLN-XX-00-DR-A-210003
HLN-XX-XX-DR-A-220003
HLN-XX-ZZ-DR-A-230003
HLN-XX-00-DR-A-240003
</t>
    </r>
    <r>
      <rPr>
        <sz val="11"/>
        <rFont val="Arial"/>
        <family val="2"/>
      </rPr>
      <t>Wall Finish Type 1 - Seven Green Matt Ceramic Wall Tile 1194x596x7mm; Ardex - Flex FS Grout (or Equivalent): Brilliant White - up to 4mm width (evenly spaced between tiles)</t>
    </r>
  </si>
  <si>
    <r>
      <rPr>
        <b/>
        <sz val="11"/>
        <rFont val="Arial"/>
        <family val="2"/>
      </rPr>
      <t xml:space="preserve">Finish to walls
Family Changing Room 1
Drawings refs:
HLN-XX-00-DR-A-210004
HLN-XX-XX-DR-A-220004
HLN-XX-ZZ-DR-A-230004
HLN-XX-00-DR-A-240004
</t>
    </r>
    <r>
      <rPr>
        <sz val="11"/>
        <rFont val="Arial"/>
        <family val="2"/>
      </rPr>
      <t>Wall Finish Type 1 - Seven Green Matt Ceramic Wall Tile 1194x596x7mm; Ardex - Flex FS Grout (or Equivalent): Brilliant White - up to 4mm width (evenly spaced between tiles)</t>
    </r>
  </si>
  <si>
    <r>
      <rPr>
        <b/>
        <sz val="11"/>
        <rFont val="Arial"/>
        <family val="2"/>
      </rPr>
      <t xml:space="preserve">Finish to walls
Family Changing Room 2
Drawings refs:
HLN-XX-00-DR-A-210005
HLN-XX-XX-DR-A-220005
HLN-XX-ZZ-DR-A-230005
HLN-XX-00-DR-A-240005
</t>
    </r>
    <r>
      <rPr>
        <sz val="11"/>
        <rFont val="Arial"/>
        <family val="2"/>
      </rPr>
      <t>Wall Finish Type 1 - Seven Green Matt Ceramic Wall Tile 1194x596x7mm; Ardex - Flex FS Grout (or Equivalent): Brilliant White - up to 4mm width (evenly spaced between tiles)</t>
    </r>
  </si>
  <si>
    <t>Ideal spec - Part M Silk Black (Left-Hand S1245(XG) or Right-Hand S1246(XG))</t>
  </si>
  <si>
    <t>HEWI Shower Unit
- Shower Head
- Grab Rails
- Wall-Mounted Back Rest
- Curtain Track</t>
  </si>
  <si>
    <r>
      <rPr>
        <b/>
        <u/>
        <sz val="11"/>
        <rFont val="Arial"/>
        <family val="2"/>
      </rPr>
      <t xml:space="preserve">32 FURNITURE, FITTINGS AND EQUIPMENT
Sanitary appliances and fittings
Sanitary fittings by stated supplier; assembling and screw fixing to backgrounds requiring plugging
Gender Neutral Changing
Drawings refs:
HLN-XX-00-DR-A-210002
HLN-XX-XX-DR-A-220002
HLN-XX-ZZ-DR-A-230002
HLN-XX-00-DR-A-240002
</t>
    </r>
    <r>
      <rPr>
        <b/>
        <sz val="11"/>
        <rFont val="Arial"/>
        <family val="2"/>
      </rPr>
      <t xml:space="preserve">Sanitaryware
</t>
    </r>
    <r>
      <rPr>
        <sz val="11"/>
        <rFont val="Arial"/>
        <family val="2"/>
      </rPr>
      <t>Taps - Non-concussive Toca L20 XL Handle Basin Mixer - Black</t>
    </r>
  </si>
  <si>
    <r>
      <rPr>
        <b/>
        <u/>
        <sz val="11"/>
        <rFont val="Arial"/>
        <family val="2"/>
      </rPr>
      <t xml:space="preserve">32 FURNITURE, FITTINGS AND EQUIPMENT
Sanitary appliances and fittings
Sanitary fittings by stated supplier; assembling and screw fixing to backgrounds requiring plugging
Male Changing Room
Drawings refs:
HLN-XX-00-DR-A-210003
HLN-XX-XX-DR-A-220003
HLN-XX-ZZ-DR-A-230003
HLN-XX-00-DR-A-240003
</t>
    </r>
    <r>
      <rPr>
        <b/>
        <sz val="11"/>
        <rFont val="Arial"/>
        <family val="2"/>
      </rPr>
      <t xml:space="preserve">Sanitaryware
</t>
    </r>
    <r>
      <rPr>
        <sz val="11"/>
        <rFont val="Arial"/>
        <family val="2"/>
      </rPr>
      <t>Taps - Non-concussive Toca L20 XL Handle Basin Mixer - Black</t>
    </r>
  </si>
  <si>
    <r>
      <rPr>
        <b/>
        <u/>
        <sz val="11"/>
        <rFont val="Arial"/>
        <family val="2"/>
      </rPr>
      <t xml:space="preserve">32 FURNITURE, FITTINGS AND EQUIPMENT
Sanitary appliances and fittings
Sanitary fittings by stated supplier; assembling and screw fixing to backgrounds requiring plugging
Family Changing Room 1
Drawings refs:
HLN-XX-00-DR-A-210004
HLN-XX-XX-DR-A-220004
HLN-XX-ZZ-DR-A-230004
HLN-XX-00-DR-A-240004
</t>
    </r>
    <r>
      <rPr>
        <b/>
        <sz val="11"/>
        <rFont val="Arial"/>
        <family val="2"/>
      </rPr>
      <t xml:space="preserve">Sanitaryware
</t>
    </r>
    <r>
      <rPr>
        <sz val="11"/>
        <rFont val="Arial"/>
        <family val="2"/>
      </rPr>
      <t>Taps - Non-concussive Toca L20 XL Handle Basin Mixer - Black</t>
    </r>
  </si>
  <si>
    <r>
      <rPr>
        <b/>
        <u/>
        <sz val="11"/>
        <rFont val="Arial"/>
        <family val="2"/>
      </rPr>
      <t xml:space="preserve">32 FURNITURE, FITTINGS AND EQUIPMENT
Sanitary appliances and fittings
Sanitary fittings by stated supplier; assembling and screw fixing to backgrounds requiring plugging
Family Changing Room 2
Drawings refs:
HLN-XX-00-DR-A-210005
HLN-XX-XX-DR-A-220005
HLN-XX-ZZ-DR-A-230005
HLN-XX-00-DR-A-240005
</t>
    </r>
    <r>
      <rPr>
        <b/>
        <sz val="11"/>
        <rFont val="Arial"/>
        <family val="2"/>
      </rPr>
      <t xml:space="preserve">Sanitaryware
</t>
    </r>
    <r>
      <rPr>
        <sz val="11"/>
        <rFont val="Arial"/>
        <family val="2"/>
      </rPr>
      <t>Taps - Non-concussive Toca L20 XL Handle Basin Mixer - Black</t>
    </r>
  </si>
  <si>
    <r>
      <rPr>
        <b/>
        <u/>
        <sz val="11"/>
        <rFont val="Arial"/>
        <family val="2"/>
      </rPr>
      <t xml:space="preserve">32 FURNITURE, FITTINGS AND EQUIPMENT
Sanitary appliances and fittings
Sanitary fittings by stated supplier; assembling and screw fixing to backgrounds requiring plugging
Female Changing Room
Drawings refs:
HLN-XX-00-DR-A-210001
HLN-XX-XX-DR-A-220001
HLN-XX-ZZ-DR-A-230001
HLN-XX-00-DR-A-240001
</t>
    </r>
    <r>
      <rPr>
        <b/>
        <sz val="11"/>
        <rFont val="Arial"/>
        <family val="2"/>
      </rPr>
      <t xml:space="preserve">Sanitaryware
</t>
    </r>
    <r>
      <rPr>
        <sz val="11"/>
        <rFont val="Arial"/>
        <family val="2"/>
      </rPr>
      <t>Taps - Non-concussive Toca L20 XL Handle Basin Mixer - Black</t>
    </r>
  </si>
  <si>
    <t>Allow for new floor gullies to shower areas, including and additional pipe work and  making good as required</t>
  </si>
  <si>
    <r>
      <rPr>
        <b/>
        <u/>
        <sz val="11"/>
        <rFont val="Arial"/>
        <family val="2"/>
      </rPr>
      <t xml:space="preserve">33 DRAINAGE ABOVE GROUND
Foul drainage installations
Family Changing Room 1
Drawings refs:
HLN-XX-00-DR-A-210004
HLN-XX-XX-DR-A-220004
HLN-XX-ZZ-DR-A-230004
HLN-XX-00-DR-A-240004
</t>
    </r>
    <r>
      <rPr>
        <b/>
        <sz val="11"/>
        <rFont val="Arial"/>
        <family val="2"/>
      </rPr>
      <t xml:space="preserve">Pipework ancillaries
</t>
    </r>
    <r>
      <rPr>
        <sz val="11"/>
        <rFont val="Arial"/>
        <family val="2"/>
      </rPr>
      <t>Allow for new floor gullies to shower areas, including and additional pipe work and  making good as required</t>
    </r>
  </si>
  <si>
    <r>
      <rPr>
        <b/>
        <u/>
        <sz val="11"/>
        <rFont val="Arial"/>
        <family val="2"/>
      </rPr>
      <t xml:space="preserve">33 DRAINAGE ABOVE GROUND
Foul drainage installations
Family Changing Room 2
Drawings refs:
HLN-XX-00-DR-A-210005
HLN-XX-XX-DR-A-220005
HLN-XX-ZZ-DR-A-230005
HLN-XX-00-DR-A-240005
</t>
    </r>
    <r>
      <rPr>
        <b/>
        <sz val="11"/>
        <rFont val="Arial"/>
        <family val="2"/>
      </rPr>
      <t xml:space="preserve">Pipework ancillaries
</t>
    </r>
    <r>
      <rPr>
        <sz val="11"/>
        <rFont val="Arial"/>
        <family val="2"/>
      </rPr>
      <t>Allow for new floor gullies to shower areas, including and additional pipe work and  making good as required</t>
    </r>
  </si>
  <si>
    <r>
      <rPr>
        <b/>
        <u/>
        <sz val="11"/>
        <rFont val="Arial"/>
        <family val="2"/>
      </rPr>
      <t xml:space="preserve">Male Changing Room
Drawings refs:
HLN-XX-00-DR-A-210003
HLN-XX-XX-DR-A-220003
HLN-XX-ZZ-DR-A-230003
HLN-XX-00-DR-A-240003
</t>
    </r>
    <r>
      <rPr>
        <b/>
        <sz val="11"/>
        <rFont val="Arial"/>
        <family val="2"/>
      </rPr>
      <t xml:space="preserve">
</t>
    </r>
    <r>
      <rPr>
        <sz val="11"/>
        <rFont val="Arial"/>
        <family val="2"/>
      </rPr>
      <t>Mechanical installation</t>
    </r>
  </si>
  <si>
    <r>
      <rPr>
        <b/>
        <u/>
        <sz val="10"/>
        <rFont val="Arial"/>
        <family val="2"/>
      </rPr>
      <t xml:space="preserve">22 GENERAL JOINERY
Proprietary partitions, panels and cubicles
Duct panels, sanitary ware back panels and the like
Female Changing Room
Drawings refs:
HLN-XX-00-DR-A-210001
HLN-XX-XX-DR-A-220001
HLN-XX-ZZ-DR-A-230001
HLN-XX-00-DR-A-240001
</t>
    </r>
    <r>
      <rPr>
        <b/>
        <sz val="10"/>
        <rFont val="Arial"/>
        <family val="2"/>
      </rPr>
      <t xml:space="preserve">Proprietary panel duct and backing to sanitary ware by specialist supplied; including all support framing; waterproof membrane and necessary fixings to manufacturers specification
IPS Frame colour: Polyrey Gris Orage G059 (RAL 7024 - LRV 0.09)
IPS Panel colour: Polyrey Mousse M047 (PANTONE 624C - LRV 0.35)
Cubicle Door colour: Polyrey Mousse M047 (PANTONE 624C - LRV 0.35)
Cubicle Divider colour: Polyrey Gris Orage G059 (RAL 7024 - LRV 0.09)
Voids: Where IPS are to be replaced, voids to match existing unless specified by Willis System guidance.
</t>
    </r>
    <r>
      <rPr>
        <sz val="10"/>
        <rFont val="Arial"/>
        <family val="2"/>
      </rPr>
      <t>To Accessible Toilet</t>
    </r>
  </si>
  <si>
    <r>
      <rPr>
        <b/>
        <u/>
        <sz val="10"/>
        <rFont val="Arial"/>
        <family val="2"/>
      </rPr>
      <t xml:space="preserve">22 GENERAL JOINERY
Proprietary partitions, panels and cubicles
Duct panels, sanitary ware back panels and the like
Gender Neutral Changing
Drawings refs:
HLN-XX-00-DR-A-210002
HLN-XX-XX-DR-A-220002
HLN-XX-ZZ-DR-A-230002
HLN-XX-00-DR-A-240002
</t>
    </r>
    <r>
      <rPr>
        <sz val="10"/>
        <rFont val="Arial"/>
        <family val="2"/>
      </rPr>
      <t>To Accessible Toilet</t>
    </r>
  </si>
  <si>
    <r>
      <rPr>
        <b/>
        <u/>
        <sz val="10"/>
        <rFont val="Arial"/>
        <family val="2"/>
      </rPr>
      <t xml:space="preserve">22 GENERAL JOINERY
Proprietary partitions, panels and cubicles
Duct panels, sanitary ware back panels and the like
Male Changing Room
Drawings refs:
HLN-XX-00-DR-A-210003
HLN-XX-XX-DR-A-220003
HLN-XX-ZZ-DR-A-230003
HLN-XX-00-DR-A-240003
</t>
    </r>
    <r>
      <rPr>
        <sz val="10"/>
        <rFont val="Arial"/>
        <family val="2"/>
      </rPr>
      <t>To Accessible Toilet</t>
    </r>
  </si>
  <si>
    <r>
      <rPr>
        <b/>
        <u/>
        <sz val="10"/>
        <rFont val="Arial"/>
        <family val="2"/>
      </rPr>
      <t xml:space="preserve">22 GENERAL JOINERY
Proprietary partitions, panels and cubicles
Duct panels, sanitary ware back panels and the like
Family Changing Room 1
Drawings refs:
HLN-XX-00-DR-A-210004
HLN-XX-XX-DR-A-220004
HLN-XX-ZZ-DR-A-230004
HLN-XX-00-DR-A-240004
</t>
    </r>
    <r>
      <rPr>
        <sz val="10"/>
        <rFont val="Arial"/>
        <family val="2"/>
      </rPr>
      <t>To Accessible Toilet</t>
    </r>
  </si>
  <si>
    <r>
      <rPr>
        <b/>
        <u/>
        <sz val="10"/>
        <rFont val="Arial"/>
        <family val="2"/>
      </rPr>
      <t xml:space="preserve">22 GENERAL JOINERY
Proprietary partitions, panels and cubicles
Duct panels, sanitary ware back panels and the like
Family Changing Room 2
Drawings refs:
HLN-XX-00-DR-A-210005
HLN-XX-XX-DR-A-220005
HLN-XX-ZZ-DR-A-230005
HLN-XX-00-DR-A-240005
</t>
    </r>
    <r>
      <rPr>
        <sz val="10"/>
        <rFont val="Arial"/>
        <family val="2"/>
      </rPr>
      <t>To Accessible Toilet</t>
    </r>
  </si>
  <si>
    <r>
      <rPr>
        <b/>
        <u/>
        <sz val="10"/>
        <rFont val="Arial"/>
        <family val="2"/>
      </rPr>
      <t xml:space="preserve">22 GENERAL JOINERY
Proprietary partitions, panels and cubicles
Cubicle partition sets
</t>
    </r>
    <r>
      <rPr>
        <b/>
        <sz val="10"/>
        <rFont val="Arial"/>
        <family val="2"/>
      </rPr>
      <t xml:space="preserve">Female Changing Room
Drawings refs:
HLN-XX-00-DR-A-210001
HLN-XX-XX-DR-A-220001
HLN-XX-ZZ-DR-A-230001
HLN-XX-00-DR-A-240001
Plastic laminate covered Shower cubicle partitioning; aluminium fixings, trims to adjacent walls; supporting feet fixed to floor; matching doors including hinges and indicator bolts; matching fascias to exposed end of panels all as manufacturers specification
Client to con?rm. Contractor to appoint manufacturer 
Sizing to Manufacturers sizes. 
HLN recommendations: 
o Full Height 
o Built in benching 
o Built in Dividing Partition 
o Colour ?nishes to match IPS colours 
o Fixtures and ?ttings to be appropriately sourced and installed to provide water resistance and 
anti-corrosion. Chrome ?nish or powder coated (Black) to match frame.
</t>
    </r>
    <r>
      <rPr>
        <sz val="10"/>
        <rFont val="Arial"/>
        <family val="2"/>
      </rPr>
      <t>Shower cubicles</t>
    </r>
  </si>
  <si>
    <r>
      <rPr>
        <b/>
        <sz val="10"/>
        <rFont val="Arial"/>
        <family val="2"/>
      </rPr>
      <t xml:space="preserve">Gender Neutral Changing
Drawings refs:
HLN-XX-00-DR-A-210002
HLN-XX-XX-DR-A-220002
HLN-XX-ZZ-DR-A-230002
HLN-XX-00-DR-A-240002
Plastic laminate covered Shower cubicle partitioning; aluminium fixings, trims to adjacent walls; supporting feet fixed to floor; matching doors including hinges and indicator bolts; matching fascias to exposed end of panels all as manufacturers specification
Client to con?rm. Contractor to appoint manufacturer 
Sizing to Manufacturers sizes. 
HLN recommendations: 
o Full Height 
o Built in benching 
o Built in Dividing Partition 
o Colour ?nishes to match IPS colours 
o Fixtures and ?ttings to be appropriately sourced and installed to provide water resistance and 
anti-corrosion. Chrome ?nish or powder coated (Black) to match frame.
</t>
    </r>
    <r>
      <rPr>
        <sz val="10"/>
        <rFont val="Arial"/>
        <family val="2"/>
      </rPr>
      <t>Shower cubicles</t>
    </r>
  </si>
  <si>
    <r>
      <rPr>
        <b/>
        <sz val="10"/>
        <rFont val="Arial"/>
        <family val="2"/>
      </rPr>
      <t xml:space="preserve">Male Changing Room
Drawings refs:
HLN-XX-00-DR-A-210003
HLN-XX-XX-DR-A-220003
HLN-XX-ZZ-DR-A-230003
HLN-XX-00-DR-A-240003
Plastic laminate covered Shower cubicle partitioning; aluminium fixings, trims to adjacent walls; supporting feet fixed to floor; matching doors including hinges and indicator bolts; matching fascias to exposed end of panels all as manufacturers specification
Client to con?rm. Contractor to appoint manufacturer 
Sizing to Manufacturers sizes. 
HLN recommendations: 
o Full Height 
o Built in benching 
o Built in Dividing Partition 
o Colour ?nishes to match IPS colours 
o Fixtures and ?ttings to be appropriately sourced and installed to provide water resistance and 
anti-corrosion. Chrome ?nish or powder coated (Black) to match frame.
</t>
    </r>
    <r>
      <rPr>
        <sz val="10"/>
        <rFont val="Arial"/>
        <family val="2"/>
      </rPr>
      <t>Shower cubicles</t>
    </r>
  </si>
  <si>
    <r>
      <rPr>
        <b/>
        <sz val="10"/>
        <rFont val="Arial"/>
        <family val="2"/>
      </rPr>
      <t xml:space="preserve">Family Changing Room 1
Drawings refs:
HLN-XX-00-DR-A-210004
HLN-XX-XX-DR-A-220004
HLN-XX-ZZ-DR-A-230004
HLN-XX-00-DR-A-240004
Plastic laminate covered Shower cubicle partitioning; aluminium fixings, trims to adjacent walls; supporting feet fixed to floor; matching doors including hinges and indicator bolts; matching fascias to exposed end of panels all as manufacturers specification
Client to con?rm. Contractor to appoint manufacturer 
Sizing to Manufacturers sizes. 
HLN recommendations: 
o Full Height 
o Built in benching 
o Built in Dividing Partition 
o Colour ?nishes to match IPS colours 
o Fixtures and ?ttings to be appropriately sourced and installed to provide water resistance and 
anti-corrosion. Chrome ?nish or powder coated (Black) to match frame.
</t>
    </r>
    <r>
      <rPr>
        <sz val="10"/>
        <rFont val="Arial"/>
        <family val="2"/>
      </rPr>
      <t>Shower cubicles</t>
    </r>
  </si>
  <si>
    <r>
      <rPr>
        <b/>
        <sz val="10"/>
        <rFont val="Arial"/>
        <family val="2"/>
      </rPr>
      <t xml:space="preserve">Family Changing Room 2
Drawings refs:
HLN-XX-00-DR-A-210005
HLN-XX-XX-DR-A-220005
HLN-XX-ZZ-DR-A-230005
HLN-XX-00-DR-A-240005
Plastic laminate covered Shower cubicle partitioning; aluminium fixings, trims to adjacent walls; supporting feet fixed to floor; matching doors including hinges and indicator bolts; matching fascias to exposed end of panels all as manufacturers specification
Client to con?rm. Contractor to appoint manufacturer 
Sizing to Manufacturers sizes. 
HLN recommendations: 
o Full Height 
o Built in benching 
o Built in Dividing Partition 
o Colour ?nishes to match IPS colours 
o Fixtures and ?ttings to be appropriately sourced and installed to provide water resistance and 
anti-corrosion. Chrome ?nish or powder coated (Black) to match frame.
</t>
    </r>
    <r>
      <rPr>
        <sz val="10"/>
        <rFont val="Arial"/>
        <family val="2"/>
      </rPr>
      <t>Shower cubicles</t>
    </r>
  </si>
  <si>
    <r>
      <rPr>
        <b/>
        <u/>
        <sz val="10"/>
        <rFont val="Arial"/>
        <family val="2"/>
      </rPr>
      <t xml:space="preserve">Female Changing Room
Drawings refs:
HLN-XX-00-DR-A-210001
HLN-XX-XX-DR-A-220001
HLN-XX-ZZ-DR-A-230001
HLN-XX-00-DR-A-240001
</t>
    </r>
    <r>
      <rPr>
        <b/>
        <sz val="10"/>
        <rFont val="Arial"/>
        <family val="2"/>
      </rPr>
      <t xml:space="preserve">Internal doors
</t>
    </r>
    <r>
      <rPr>
        <sz val="10"/>
        <rFont val="Arial"/>
        <family val="2"/>
      </rPr>
      <t>Ply faced door paint grade; Kickplates to match existing; Pushplates to increase in length to protect the painted finish; New door handles; New deadlock and escutcheions and reuse the existing master series cylinder; Existing metal-louvered panels approx. 340mm x 340mm square, to be fitted to new doors; Architraves to be replaced like for like  - softwood suitable for prime and painting; appropriate joint finishes to colour match tiling grouting or IPS colour finish; water and dirt repellent caulking</t>
    </r>
  </si>
  <si>
    <r>
      <rPr>
        <b/>
        <u/>
        <sz val="10"/>
        <rFont val="Arial"/>
        <family val="2"/>
      </rPr>
      <t xml:space="preserve">Gender Neutral Changing
Drawings refs:
HLN-XX-00-DR-A-210002
HLN-XX-XX-DR-A-220002
HLN-XX-ZZ-DR-A-230002
HLN-XX-00-DR-A-240002
</t>
    </r>
    <r>
      <rPr>
        <b/>
        <sz val="10"/>
        <rFont val="Arial"/>
        <family val="2"/>
      </rPr>
      <t>Internal doors</t>
    </r>
    <r>
      <rPr>
        <sz val="10"/>
        <rFont val="Arial"/>
        <family val="2"/>
      </rPr>
      <t xml:space="preserve">
Ply faced door paint grade; Kickplates to match existing; Pushplates to increase in length to protect the painted finish; New door handles; New deadlock and escutcheions and reuse the existing master series cylinder; Existing metal-louvered panels approx. 340mm x 340mm square, to be fitted to new doors; Architraves to be replaced like for like  - softwood suitable for prime and painting; appropriate joint finishes to colour match tiling grouting or IPS colour finish; water and dirt repellent caulking</t>
    </r>
  </si>
  <si>
    <r>
      <rPr>
        <b/>
        <u/>
        <sz val="10"/>
        <rFont val="Arial"/>
        <family val="2"/>
      </rPr>
      <t xml:space="preserve">Male Changing Room
Drawings refs:
HLN-XX-00-DR-A-210003
HLN-XX-XX-DR-A-220003
HLN-XX-ZZ-DR-A-230003
HLN-XX-00-DR-A-240003
</t>
    </r>
    <r>
      <rPr>
        <b/>
        <sz val="10"/>
        <rFont val="Arial"/>
        <family val="2"/>
      </rPr>
      <t xml:space="preserve">
Internal doors</t>
    </r>
    <r>
      <rPr>
        <sz val="10"/>
        <rFont val="Arial"/>
        <family val="2"/>
      </rPr>
      <t xml:space="preserve">
Ply faced door paint grade; Kickplates to match existing; Pushplates to increase in length to protect the painted finish; New door handles; New deadlock and escutcheions and reuse the existing master series cylinder; Existing metal-louvered panels approx. 340mm x 340mm square, to be fitted to new doors; Architraves to be replaced like for like  - softwood suitable for prime and painting; appropriate joint finishes to colour match tiling grouting or IPS colour finish; water and dirt repellent caulking</t>
    </r>
  </si>
  <si>
    <r>
      <rPr>
        <b/>
        <u/>
        <sz val="10"/>
        <rFont val="Arial"/>
        <family val="2"/>
      </rPr>
      <t xml:space="preserve">Family Changing Room 1
Drawings refs:
HLN-XX-00-DR-A-210004
HLN-XX-XX-DR-A-220004
HLN-XX-ZZ-DR-A-230004
HLN-XX-00-DR-A-240004
</t>
    </r>
    <r>
      <rPr>
        <b/>
        <sz val="10"/>
        <rFont val="Arial"/>
        <family val="2"/>
      </rPr>
      <t xml:space="preserve">Internal doors
</t>
    </r>
    <r>
      <rPr>
        <sz val="10"/>
        <rFont val="Arial"/>
        <family val="2"/>
      </rPr>
      <t>Ply faced door paint grade; Kickplates to match existing; Pushplates to increase in length to protect the painted finish; New door handles; New deadlock and escutcheions and reuse the existing master series cylinder; Existing metal-louvered panels approx. 340mm x 340mm square, to be fitted to new doors; Architraves to be replaced like for like  - softwood suitable for prime and painting; appropriate joint finishes to colour match tiling grouting or IPS colour finish; water and dirt repellent caulking</t>
    </r>
  </si>
  <si>
    <r>
      <rPr>
        <b/>
        <u/>
        <sz val="10"/>
        <rFont val="Arial"/>
        <family val="2"/>
      </rPr>
      <t xml:space="preserve">Family Changing Room 2
Drawings refs:
HLN-XX-00-DR-A-210005
HLN-XX-XX-DR-A-220005
HLN-XX-ZZ-DR-A-230005
HLN-XX-00-DR-A-240005
</t>
    </r>
    <r>
      <rPr>
        <b/>
        <sz val="10"/>
        <rFont val="Arial"/>
        <family val="2"/>
      </rPr>
      <t xml:space="preserve">
Internal doors</t>
    </r>
    <r>
      <rPr>
        <sz val="10"/>
        <rFont val="Arial"/>
        <family val="2"/>
      </rPr>
      <t xml:space="preserve">
Ply faced door paint grade; Kickplates to match existing; Pushplates to increase in length to protect the painted finish; New door handles; New deadlock and escutcheions and reuse the existing master series cylinder; Existing metal-louvered panels approx. 340mm x 340mm square, to be fitted to new doors; Architraves to be replaced like for like  - softwood suitable for prime and painting; appropriate joint finishes to colour match tiling grouting or IPS colour finish; water and dirt repellent caulking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</si>
</sst>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quot;£&quot;#,##0.00"/>
    <numFmt numFmtId="165" formatCode="&quot;£&quot;#,##0"/>
    <numFmt numFmtId="166" formatCode="[Red]&quot;£&quot;#,##0;&quot;£&quot;\(#,##0\);\-"/>
    <numFmt numFmtId="167" formatCode="0.000"/>
    <numFmt numFmtId="168" formatCode="0.0"/>
  </numFmts>
  <fonts count="23" x14ac:knownFonts="1">
    <font>
      <sz val="11"/>
      <color theme="1"/>
      <name val="Calibri"/>
      <family val="2"/>
      <scheme val="minor"/>
    </font>
    <font>
      <sz val="11"/>
      <color theme="1"/>
      <name val="Calibri"/>
      <family val="2"/>
      <scheme val="minor"/>
    </font>
    <font>
      <sz val="10"/>
      <name val="Arial"/>
      <family val="2"/>
    </font>
    <font>
      <b/>
      <sz val="11"/>
      <color theme="0"/>
      <name val="Calibri"/>
      <family val="2"/>
      <scheme val="minor"/>
    </font>
    <font>
      <b/>
      <sz val="11"/>
      <color theme="1"/>
      <name val="Calibri"/>
      <family val="2"/>
      <scheme val="minor"/>
    </font>
    <font>
      <sz val="22"/>
      <color theme="8" tint="-0.249977111117893"/>
      <name val="Calibri"/>
      <family val="2"/>
      <scheme val="minor"/>
    </font>
    <font>
      <b/>
      <sz val="12"/>
      <color theme="0"/>
      <name val="Calibri"/>
      <family val="2"/>
      <scheme val="minor"/>
    </font>
    <font>
      <sz val="12"/>
      <color theme="0"/>
      <name val="Calibri"/>
      <family val="2"/>
      <scheme val="minor"/>
    </font>
    <font>
      <sz val="12"/>
      <color theme="1"/>
      <name val="Calibri"/>
      <family val="2"/>
      <scheme val="minor"/>
    </font>
    <font>
      <u/>
      <sz val="11"/>
      <color theme="1"/>
      <name val="Calibri"/>
      <family val="2"/>
      <scheme val="minor"/>
    </font>
    <font>
      <sz val="10"/>
      <color theme="1"/>
      <name val="Calibri"/>
      <family val="2"/>
      <scheme val="minor"/>
    </font>
    <font>
      <sz val="11"/>
      <name val="Calibri"/>
      <family val="2"/>
      <scheme val="minor"/>
    </font>
    <font>
      <b/>
      <u/>
      <sz val="11"/>
      <color theme="1"/>
      <name val="Calibri"/>
      <family val="2"/>
      <scheme val="minor"/>
    </font>
    <font>
      <i/>
      <sz val="11"/>
      <name val="Calibri"/>
      <family val="2"/>
      <scheme val="minor"/>
    </font>
    <font>
      <sz val="10"/>
      <name val="Arial"/>
      <family val="2"/>
    </font>
    <font>
      <b/>
      <u/>
      <sz val="11"/>
      <name val="Arial"/>
      <family val="2"/>
    </font>
    <font>
      <b/>
      <sz val="11"/>
      <name val="Arial"/>
      <family val="2"/>
    </font>
    <font>
      <sz val="11"/>
      <name val="Arial"/>
      <family val="2"/>
    </font>
    <font>
      <sz val="11"/>
      <name val="Arial"/>
      <family val="2"/>
    </font>
    <font>
      <b/>
      <sz val="11"/>
      <name val="Arial"/>
      <family val="2"/>
    </font>
    <font>
      <sz val="12"/>
      <name val="Calibri"/>
      <family val="2"/>
      <scheme val="minor"/>
    </font>
    <font>
      <b/>
      <u/>
      <sz val="10"/>
      <name val="Arial"/>
      <family val="2"/>
    </font>
    <font>
      <b/>
      <sz val="10"/>
      <name val="Arial"/>
      <family val="2"/>
    </font>
  </fonts>
  <fills count="4">
    <fill>
      <patternFill patternType="none"/>
    </fill>
    <fill>
      <patternFill patternType="gray125"/>
    </fill>
    <fill>
      <patternFill patternType="solid">
        <fgColor theme="1"/>
        <bgColor indexed="64"/>
      </patternFill>
    </fill>
    <fill>
      <patternFill patternType="solid">
        <fgColor theme="8" tint="-0.249977111117893"/>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theme="8" tint="-0.24994659260841701"/>
      </left>
      <right/>
      <top style="medium">
        <color theme="8" tint="-0.24994659260841701"/>
      </top>
      <bottom style="medium">
        <color theme="8" tint="-0.24994659260841701"/>
      </bottom>
      <diagonal/>
    </border>
    <border>
      <left/>
      <right style="medium">
        <color theme="8" tint="-0.24994659260841701"/>
      </right>
      <top style="medium">
        <color theme="8" tint="-0.24994659260841701"/>
      </top>
      <bottom style="medium">
        <color theme="8" tint="-0.24994659260841701"/>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theme="8" tint="-0.24994659260841701"/>
      </top>
      <bottom style="medium">
        <color theme="8" tint="-0.24994659260841701"/>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1" fillId="0" borderId="0"/>
    <xf numFmtId="44" fontId="1" fillId="0" borderId="0" applyFont="0" applyFill="0" applyBorder="0" applyAlignment="0" applyProtection="0"/>
    <xf numFmtId="0" fontId="14" fillId="0" borderId="0"/>
    <xf numFmtId="0" fontId="14" fillId="0" borderId="0"/>
  </cellStyleXfs>
  <cellXfs count="196">
    <xf numFmtId="0" fontId="0" fillId="0" borderId="0" xfId="0"/>
    <xf numFmtId="10" fontId="0" fillId="0" borderId="15" xfId="1" applyNumberFormat="1" applyFont="1" applyBorder="1" applyAlignment="1" applyProtection="1">
      <alignment vertical="center"/>
      <protection locked="0"/>
    </xf>
    <xf numFmtId="0" fontId="0" fillId="0" borderId="0" xfId="0" applyProtection="1">
      <protection locked="0"/>
    </xf>
    <xf numFmtId="0" fontId="0" fillId="0" borderId="3" xfId="0" applyBorder="1" applyProtection="1">
      <protection locked="0"/>
    </xf>
    <xf numFmtId="0" fontId="3" fillId="2" borderId="0" xfId="1" applyFont="1" applyFill="1" applyAlignment="1" applyProtection="1">
      <alignment horizontal="center" vertical="center" wrapText="1"/>
      <protection locked="0"/>
    </xf>
    <xf numFmtId="164" fontId="6" fillId="3" borderId="0" xfId="1" applyNumberFormat="1" applyFont="1" applyFill="1" applyAlignment="1" applyProtection="1">
      <alignment vertical="center"/>
      <protection locked="0"/>
    </xf>
    <xf numFmtId="0" fontId="0" fillId="0" borderId="0" xfId="1" applyFont="1" applyAlignment="1" applyProtection="1">
      <alignment vertical="center"/>
      <protection locked="0"/>
    </xf>
    <xf numFmtId="1" fontId="0" fillId="0" borderId="0" xfId="1" applyNumberFormat="1" applyFont="1" applyAlignment="1" applyProtection="1">
      <alignment vertical="center"/>
      <protection locked="0"/>
    </xf>
    <xf numFmtId="164" fontId="0" fillId="0" borderId="0" xfId="1" applyNumberFormat="1" applyFont="1" applyAlignment="1" applyProtection="1">
      <alignment vertical="center"/>
      <protection locked="0"/>
    </xf>
    <xf numFmtId="164" fontId="0" fillId="0" borderId="1" xfId="1" applyNumberFormat="1" applyFont="1" applyBorder="1" applyProtection="1">
      <protection locked="0"/>
    </xf>
    <xf numFmtId="0" fontId="0" fillId="0" borderId="0" xfId="1" applyFont="1" applyAlignment="1" applyProtection="1">
      <alignment horizontal="left" vertical="center"/>
      <protection locked="0"/>
    </xf>
    <xf numFmtId="166" fontId="0" fillId="0" borderId="0" xfId="1" applyNumberFormat="1" applyFont="1" applyAlignment="1" applyProtection="1">
      <alignment horizontal="center" vertical="center"/>
      <protection locked="0"/>
    </xf>
    <xf numFmtId="0" fontId="0" fillId="0" borderId="4" xfId="0" applyBorder="1" applyProtection="1">
      <protection locked="0"/>
    </xf>
    <xf numFmtId="164" fontId="3" fillId="2" borderId="5" xfId="1" applyNumberFormat="1" applyFont="1" applyFill="1" applyBorder="1" applyAlignment="1" applyProtection="1">
      <alignment vertical="center"/>
      <protection locked="0"/>
    </xf>
    <xf numFmtId="0" fontId="7" fillId="3" borderId="5" xfId="1" applyFont="1" applyFill="1" applyBorder="1" applyAlignment="1" applyProtection="1">
      <alignment horizontal="left" vertical="center"/>
      <protection locked="0"/>
    </xf>
    <xf numFmtId="0" fontId="0" fillId="0" borderId="5" xfId="1" applyFont="1" applyBorder="1" applyAlignment="1" applyProtection="1">
      <alignment horizontal="left" vertical="center"/>
      <protection locked="0"/>
    </xf>
    <xf numFmtId="166" fontId="0" fillId="0" borderId="5" xfId="1" applyNumberFormat="1" applyFont="1" applyBorder="1" applyAlignment="1" applyProtection="1">
      <alignment vertical="center"/>
      <protection locked="0"/>
    </xf>
    <xf numFmtId="166" fontId="0" fillId="0" borderId="5" xfId="1" applyNumberFormat="1" applyFont="1" applyBorder="1" applyAlignment="1" applyProtection="1">
      <alignment horizontal="left" vertical="center"/>
      <protection locked="0"/>
    </xf>
    <xf numFmtId="166" fontId="0" fillId="0" borderId="5" xfId="1" applyNumberFormat="1" applyFont="1" applyBorder="1" applyAlignment="1" applyProtection="1">
      <alignment horizontal="center" vertical="center"/>
      <protection locked="0"/>
    </xf>
    <xf numFmtId="0" fontId="6" fillId="3" borderId="5" xfId="1" applyFont="1" applyFill="1" applyBorder="1" applyAlignment="1" applyProtection="1">
      <alignment horizontal="left" vertical="center"/>
      <protection locked="0"/>
    </xf>
    <xf numFmtId="166" fontId="0" fillId="0" borderId="6" xfId="1" applyNumberFormat="1" applyFont="1" applyBorder="1" applyAlignment="1" applyProtection="1">
      <alignment horizontal="center" vertical="center"/>
      <protection locked="0"/>
    </xf>
    <xf numFmtId="164" fontId="0" fillId="0" borderId="0" xfId="1" applyNumberFormat="1" applyFont="1" applyAlignment="1" applyProtection="1">
      <alignment horizontal="left" vertical="center"/>
      <protection locked="0"/>
    </xf>
    <xf numFmtId="0" fontId="0" fillId="0" borderId="5" xfId="1" applyFont="1" applyBorder="1" applyAlignment="1" applyProtection="1">
      <alignment horizontal="left" vertical="center" wrapText="1"/>
      <protection locked="0"/>
    </xf>
    <xf numFmtId="0" fontId="5" fillId="0" borderId="0" xfId="0" applyFont="1"/>
    <xf numFmtId="0" fontId="0" fillId="0" borderId="1" xfId="0" applyBorder="1"/>
    <xf numFmtId="0" fontId="0" fillId="0" borderId="2" xfId="0" applyBorder="1"/>
    <xf numFmtId="0" fontId="0" fillId="0" borderId="3" xfId="0" applyBorder="1"/>
    <xf numFmtId="0" fontId="0" fillId="0" borderId="4" xfId="0" applyBorder="1"/>
    <xf numFmtId="2" fontId="3" fillId="2" borderId="2" xfId="1" applyNumberFormat="1" applyFont="1" applyFill="1" applyBorder="1" applyAlignment="1">
      <alignment horizontal="center" vertical="center"/>
    </xf>
    <xf numFmtId="2" fontId="0" fillId="0" borderId="9" xfId="1" applyNumberFormat="1" applyFont="1" applyBorder="1" applyAlignment="1">
      <alignment horizontal="center" vertical="top"/>
    </xf>
    <xf numFmtId="2" fontId="0" fillId="0" borderId="0" xfId="1" applyNumberFormat="1" applyFont="1" applyAlignment="1">
      <alignment horizontal="center" vertical="top"/>
    </xf>
    <xf numFmtId="166" fontId="0" fillId="0" borderId="0" xfId="1" applyNumberFormat="1" applyFont="1" applyAlignment="1">
      <alignment horizontal="center" vertical="center"/>
    </xf>
    <xf numFmtId="166" fontId="0" fillId="0" borderId="5" xfId="1" applyNumberFormat="1" applyFont="1" applyBorder="1" applyAlignment="1">
      <alignment horizontal="center" vertical="center"/>
    </xf>
    <xf numFmtId="2" fontId="0" fillId="0" borderId="9" xfId="1" applyNumberFormat="1" applyFont="1" applyBorder="1" applyAlignment="1">
      <alignment horizontal="center" vertical="center"/>
    </xf>
    <xf numFmtId="2" fontId="0" fillId="0" borderId="0" xfId="1" applyNumberFormat="1" applyFont="1" applyAlignment="1">
      <alignment horizontal="center" vertical="center"/>
    </xf>
    <xf numFmtId="0" fontId="0" fillId="0" borderId="0" xfId="1" applyFont="1" applyAlignment="1">
      <alignment horizontal="left" vertical="center"/>
    </xf>
    <xf numFmtId="2" fontId="6" fillId="3" borderId="9" xfId="1" applyNumberFormat="1" applyFont="1" applyFill="1" applyBorder="1" applyAlignment="1">
      <alignment horizontal="center" vertical="center"/>
    </xf>
    <xf numFmtId="0" fontId="6" fillId="3" borderId="0" xfId="1" applyFont="1" applyFill="1" applyAlignment="1">
      <alignment horizontal="left" vertical="center"/>
    </xf>
    <xf numFmtId="164" fontId="6" fillId="3" borderId="0" xfId="1" applyNumberFormat="1" applyFont="1" applyFill="1" applyAlignment="1">
      <alignment vertical="center"/>
    </xf>
    <xf numFmtId="164" fontId="0" fillId="0" borderId="0" xfId="1" applyNumberFormat="1" applyFont="1" applyAlignment="1">
      <alignment vertical="center"/>
    </xf>
    <xf numFmtId="2" fontId="0" fillId="0" borderId="10" xfId="1" applyNumberFormat="1" applyFont="1" applyBorder="1" applyAlignment="1">
      <alignment horizontal="center" vertical="top"/>
    </xf>
    <xf numFmtId="2" fontId="0" fillId="0" borderId="1" xfId="1" applyNumberFormat="1" applyFont="1" applyBorder="1" applyAlignment="1">
      <alignment horizontal="center" vertical="top"/>
    </xf>
    <xf numFmtId="164" fontId="0" fillId="0" borderId="1" xfId="1" applyNumberFormat="1" applyFont="1" applyBorder="1"/>
    <xf numFmtId="166" fontId="0" fillId="0" borderId="1" xfId="1" applyNumberFormat="1" applyFont="1" applyBorder="1" applyAlignment="1">
      <alignment horizontal="center" vertical="center"/>
    </xf>
    <xf numFmtId="166" fontId="0" fillId="0" borderId="6" xfId="1" applyNumberFormat="1" applyFont="1" applyBorder="1" applyAlignment="1">
      <alignment horizontal="center" vertical="center"/>
    </xf>
    <xf numFmtId="0" fontId="3" fillId="2" borderId="3" xfId="1" applyFont="1" applyFill="1" applyBorder="1" applyAlignment="1">
      <alignment horizontal="center" vertical="center"/>
    </xf>
    <xf numFmtId="0" fontId="3" fillId="2" borderId="0" xfId="1" applyFont="1" applyFill="1" applyAlignment="1">
      <alignment horizontal="center" vertical="center" wrapText="1"/>
    </xf>
    <xf numFmtId="164" fontId="3" fillId="2" borderId="0" xfId="1" applyNumberFormat="1" applyFont="1" applyFill="1" applyAlignment="1">
      <alignment horizontal="center" vertical="center"/>
    </xf>
    <xf numFmtId="164" fontId="3" fillId="2" borderId="5" xfId="1" applyNumberFormat="1" applyFont="1" applyFill="1" applyBorder="1" applyAlignment="1">
      <alignment vertical="center"/>
    </xf>
    <xf numFmtId="2" fontId="6" fillId="3" borderId="0" xfId="1" applyNumberFormat="1" applyFont="1" applyFill="1" applyAlignment="1">
      <alignment horizontal="left" vertical="center"/>
    </xf>
    <xf numFmtId="0" fontId="7" fillId="3" borderId="0" xfId="1" applyFont="1" applyFill="1" applyAlignment="1">
      <alignment horizontal="left" vertical="center"/>
    </xf>
    <xf numFmtId="0" fontId="7" fillId="3" borderId="5" xfId="1" applyFont="1" applyFill="1" applyBorder="1" applyAlignment="1">
      <alignment horizontal="left" vertical="center"/>
    </xf>
    <xf numFmtId="0" fontId="0" fillId="0" borderId="0" xfId="1" applyFont="1" applyAlignment="1">
      <alignment vertical="center"/>
    </xf>
    <xf numFmtId="0" fontId="0" fillId="0" borderId="5" xfId="1" applyFont="1" applyBorder="1" applyAlignment="1">
      <alignment horizontal="left" vertical="center"/>
    </xf>
    <xf numFmtId="0" fontId="11" fillId="0" borderId="0" xfId="0" applyFont="1" applyAlignment="1">
      <alignment horizontal="justify" vertical="center" wrapText="1"/>
    </xf>
    <xf numFmtId="44" fontId="0" fillId="0" borderId="0" xfId="1" applyNumberFormat="1" applyFont="1" applyAlignment="1">
      <alignment horizontal="left" vertical="center"/>
    </xf>
    <xf numFmtId="1" fontId="0" fillId="0" borderId="0" xfId="1" applyNumberFormat="1" applyFont="1" applyAlignment="1">
      <alignment horizontal="center" vertical="center"/>
    </xf>
    <xf numFmtId="164" fontId="0" fillId="0" borderId="0" xfId="1" applyNumberFormat="1" applyFont="1" applyAlignment="1">
      <alignment horizontal="center" vertical="center"/>
    </xf>
    <xf numFmtId="164" fontId="0" fillId="0" borderId="0" xfId="1" applyNumberFormat="1" applyFont="1" applyAlignment="1">
      <alignment horizontal="left" vertical="center"/>
    </xf>
    <xf numFmtId="166" fontId="0" fillId="0" borderId="5" xfId="1" applyNumberFormat="1" applyFont="1" applyBorder="1" applyAlignment="1">
      <alignment vertical="center"/>
    </xf>
    <xf numFmtId="0" fontId="6" fillId="3" borderId="5" xfId="1" applyFont="1" applyFill="1" applyBorder="1" applyAlignment="1">
      <alignment horizontal="left" vertical="center"/>
    </xf>
    <xf numFmtId="168" fontId="0" fillId="0" borderId="9" xfId="1" applyNumberFormat="1" applyFont="1" applyBorder="1" applyAlignment="1">
      <alignment horizontal="center" vertical="center"/>
    </xf>
    <xf numFmtId="0" fontId="4" fillId="0" borderId="0" xfId="4" applyFont="1" applyAlignment="1">
      <alignment horizontal="left" vertical="center" wrapText="1"/>
    </xf>
    <xf numFmtId="168" fontId="0" fillId="0" borderId="9" xfId="1" applyNumberFormat="1" applyFont="1" applyBorder="1" applyAlignment="1">
      <alignment horizontal="center" vertical="top"/>
    </xf>
    <xf numFmtId="0" fontId="12" fillId="0" borderId="0" xfId="4" applyFont="1" applyAlignment="1">
      <alignment horizontal="left" vertical="center" wrapText="1"/>
    </xf>
    <xf numFmtId="49" fontId="0" fillId="0" borderId="9" xfId="1" applyNumberFormat="1" applyFont="1" applyBorder="1" applyAlignment="1">
      <alignment horizontal="right" vertical="center"/>
    </xf>
    <xf numFmtId="0" fontId="9" fillId="0" borderId="0" xfId="4" applyFont="1" applyAlignment="1">
      <alignment horizontal="left" vertical="center" wrapText="1"/>
    </xf>
    <xf numFmtId="0" fontId="0" fillId="0" borderId="0" xfId="4" applyFont="1" applyAlignment="1">
      <alignment horizontal="left" vertical="center" wrapText="1"/>
    </xf>
    <xf numFmtId="166" fontId="0" fillId="0" borderId="0" xfId="1" applyNumberFormat="1" applyFont="1" applyAlignment="1">
      <alignment horizontal="left" vertical="center"/>
    </xf>
    <xf numFmtId="0" fontId="4" fillId="0" borderId="0" xfId="0" applyFont="1"/>
    <xf numFmtId="0" fontId="0" fillId="0" borderId="0" xfId="1" applyFont="1" applyAlignment="1">
      <alignment horizontal="left" vertical="center" wrapText="1" indent="4"/>
    </xf>
    <xf numFmtId="166" fontId="0" fillId="0" borderId="1" xfId="1" applyNumberFormat="1" applyFont="1" applyBorder="1" applyAlignment="1">
      <alignment vertical="center"/>
    </xf>
    <xf numFmtId="164" fontId="6" fillId="0" borderId="0" xfId="1" applyNumberFormat="1" applyFont="1" applyAlignment="1">
      <alignment vertical="center"/>
    </xf>
    <xf numFmtId="0" fontId="7" fillId="0" borderId="0" xfId="1" applyFont="1" applyAlignment="1">
      <alignment horizontal="left" vertical="center"/>
    </xf>
    <xf numFmtId="0" fontId="13" fillId="0" borderId="0" xfId="0" applyFont="1" applyAlignment="1">
      <alignment horizontal="justify" vertical="center" wrapText="1"/>
    </xf>
    <xf numFmtId="0" fontId="17" fillId="0" borderId="0" xfId="7" applyFont="1" applyAlignment="1">
      <alignment wrapText="1"/>
    </xf>
    <xf numFmtId="49" fontId="17" fillId="0" borderId="0" xfId="7" applyNumberFormat="1" applyFont="1"/>
    <xf numFmtId="2" fontId="3" fillId="2" borderId="2" xfId="1" applyNumberFormat="1" applyFont="1" applyFill="1" applyBorder="1" applyAlignment="1">
      <alignment horizontal="center"/>
    </xf>
    <xf numFmtId="2" fontId="6" fillId="3" borderId="9" xfId="1" applyNumberFormat="1" applyFont="1" applyFill="1" applyBorder="1" applyAlignment="1">
      <alignment horizontal="center"/>
    </xf>
    <xf numFmtId="2" fontId="6" fillId="0" borderId="9" xfId="1" applyNumberFormat="1" applyFont="1" applyBorder="1" applyAlignment="1">
      <alignment horizontal="center"/>
    </xf>
    <xf numFmtId="2" fontId="0" fillId="0" borderId="9" xfId="1" applyNumberFormat="1" applyFont="1" applyBorder="1" applyAlignment="1">
      <alignment horizontal="center"/>
    </xf>
    <xf numFmtId="2" fontId="0" fillId="0" borderId="10" xfId="1" applyNumberFormat="1" applyFont="1" applyBorder="1" applyAlignment="1">
      <alignment horizontal="center"/>
    </xf>
    <xf numFmtId="164" fontId="0" fillId="0" borderId="0" xfId="1" applyNumberFormat="1" applyFont="1" applyAlignment="1" applyProtection="1">
      <alignment horizontal="left"/>
      <protection locked="0"/>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xf>
    <xf numFmtId="2" fontId="0" fillId="0" borderId="0" xfId="1" applyNumberFormat="1" applyFont="1" applyAlignment="1">
      <alignment horizontal="left" vertical="center"/>
    </xf>
    <xf numFmtId="2" fontId="6" fillId="3" borderId="0" xfId="1" applyNumberFormat="1" applyFont="1" applyFill="1" applyAlignment="1">
      <alignment horizontal="center" vertical="center"/>
    </xf>
    <xf numFmtId="167" fontId="6" fillId="3" borderId="0" xfId="1" applyNumberFormat="1" applyFont="1" applyFill="1" applyAlignment="1">
      <alignment vertical="center"/>
    </xf>
    <xf numFmtId="165" fontId="6" fillId="3" borderId="0" xfId="1" applyNumberFormat="1" applyFont="1" applyFill="1" applyAlignment="1">
      <alignment vertical="center"/>
    </xf>
    <xf numFmtId="166" fontId="6" fillId="3" borderId="5" xfId="1" applyNumberFormat="1" applyFont="1" applyFill="1" applyBorder="1" applyAlignment="1">
      <alignment horizontal="center" vertical="center"/>
    </xf>
    <xf numFmtId="0" fontId="8" fillId="0" borderId="0" xfId="0" applyFont="1"/>
    <xf numFmtId="0" fontId="4" fillId="0" borderId="0" xfId="1" applyFont="1" applyAlignment="1">
      <alignment horizontal="left" vertical="center"/>
    </xf>
    <xf numFmtId="167" fontId="0" fillId="0" borderId="0" xfId="1" applyNumberFormat="1" applyFont="1" applyAlignment="1">
      <alignment vertical="center"/>
    </xf>
    <xf numFmtId="165" fontId="0" fillId="0" borderId="0" xfId="1" applyNumberFormat="1" applyFont="1" applyAlignment="1">
      <alignment vertical="center"/>
    </xf>
    <xf numFmtId="164" fontId="4" fillId="0" borderId="0" xfId="1" applyNumberFormat="1" applyFont="1" applyAlignment="1">
      <alignment horizontal="center" vertical="center"/>
    </xf>
    <xf numFmtId="0" fontId="0" fillId="0" borderId="1" xfId="1" applyFont="1" applyBorder="1" applyAlignment="1">
      <alignment horizontal="left" vertical="top" wrapText="1"/>
    </xf>
    <xf numFmtId="1" fontId="0" fillId="0" borderId="1" xfId="1" applyNumberFormat="1" applyFont="1" applyBorder="1"/>
    <xf numFmtId="165" fontId="0" fillId="0" borderId="1" xfId="1" applyNumberFormat="1" applyFont="1" applyBorder="1"/>
    <xf numFmtId="0" fontId="0" fillId="0" borderId="1" xfId="0" applyBorder="1" applyProtection="1">
      <protection locked="0"/>
    </xf>
    <xf numFmtId="164" fontId="6" fillId="0" borderId="0" xfId="1" applyNumberFormat="1" applyFont="1" applyAlignment="1" applyProtection="1">
      <alignment vertical="center"/>
      <protection locked="0"/>
    </xf>
    <xf numFmtId="4" fontId="17" fillId="0" borderId="0" xfId="7" applyNumberFormat="1" applyFont="1" applyAlignment="1" applyProtection="1">
      <alignment horizontal="right"/>
      <protection locked="0"/>
    </xf>
    <xf numFmtId="1" fontId="0" fillId="0" borderId="0" xfId="1" applyNumberFormat="1" applyFont="1" applyAlignment="1" applyProtection="1">
      <alignment horizontal="center" vertical="center"/>
      <protection locked="0"/>
    </xf>
    <xf numFmtId="164" fontId="3" fillId="2" borderId="0" xfId="1" applyNumberFormat="1" applyFont="1" applyFill="1" applyAlignment="1" applyProtection="1">
      <alignment horizontal="center" vertical="center"/>
      <protection locked="0"/>
    </xf>
    <xf numFmtId="0" fontId="6" fillId="3" borderId="0" xfId="1" applyFont="1" applyFill="1" applyAlignment="1" applyProtection="1">
      <alignment horizontal="left" vertical="center"/>
      <protection locked="0"/>
    </xf>
    <xf numFmtId="166" fontId="0" fillId="0" borderId="1" xfId="1" applyNumberFormat="1" applyFont="1" applyBorder="1" applyAlignment="1" applyProtection="1">
      <alignment vertical="center"/>
      <protection locked="0"/>
    </xf>
    <xf numFmtId="2" fontId="6" fillId="0" borderId="9" xfId="1" applyNumberFormat="1" applyFont="1" applyBorder="1" applyAlignment="1" applyProtection="1">
      <alignment horizontal="center" vertical="center"/>
      <protection locked="0"/>
    </xf>
    <xf numFmtId="0" fontId="13" fillId="0" borderId="0" xfId="0" applyFont="1" applyAlignment="1" applyProtection="1">
      <alignment horizontal="justify" vertical="center" wrapText="1"/>
      <protection locked="0"/>
    </xf>
    <xf numFmtId="0" fontId="7" fillId="0" borderId="0" xfId="1" applyFont="1" applyAlignment="1" applyProtection="1">
      <alignment horizontal="left" vertical="center"/>
      <protection locked="0"/>
    </xf>
    <xf numFmtId="0" fontId="7" fillId="0" borderId="5" xfId="1" applyFont="1" applyBorder="1" applyAlignment="1" applyProtection="1">
      <alignment horizontal="left" vertical="center"/>
      <protection locked="0"/>
    </xf>
    <xf numFmtId="2" fontId="0" fillId="0" borderId="9" xfId="1" applyNumberFormat="1" applyFont="1" applyBorder="1" applyAlignment="1" applyProtection="1">
      <alignment horizontal="center" vertical="center"/>
      <protection locked="0"/>
    </xf>
    <xf numFmtId="2" fontId="4" fillId="0" borderId="0" xfId="1" applyNumberFormat="1" applyFont="1" applyAlignment="1" applyProtection="1">
      <alignment horizontal="left" vertical="center" wrapText="1"/>
      <protection locked="0"/>
    </xf>
    <xf numFmtId="2" fontId="0" fillId="0" borderId="9" xfId="1" applyNumberFormat="1" applyFont="1" applyBorder="1" applyAlignment="1" applyProtection="1">
      <alignment horizontal="center" vertical="top"/>
      <protection locked="0"/>
    </xf>
    <xf numFmtId="2" fontId="0" fillId="0" borderId="0" xfId="1" applyNumberFormat="1" applyFont="1" applyAlignment="1" applyProtection="1">
      <alignment horizontal="center" vertical="top"/>
      <protection locked="0"/>
    </xf>
    <xf numFmtId="2" fontId="6" fillId="0" borderId="9" xfId="1" applyNumberFormat="1" applyFont="1" applyBorder="1" applyAlignment="1">
      <alignment horizontal="center" vertical="center"/>
    </xf>
    <xf numFmtId="0" fontId="18" fillId="0" borderId="0" xfId="7" applyFont="1" applyAlignment="1">
      <alignment wrapText="1"/>
    </xf>
    <xf numFmtId="0" fontId="19" fillId="0" borderId="0" xfId="7" applyFont="1" applyAlignment="1">
      <alignment wrapText="1"/>
    </xf>
    <xf numFmtId="2" fontId="4" fillId="0" borderId="0" xfId="1" applyNumberFormat="1" applyFont="1" applyAlignment="1">
      <alignment horizontal="left" vertical="center" wrapText="1"/>
    </xf>
    <xf numFmtId="49" fontId="1" fillId="0" borderId="9" xfId="1" applyNumberFormat="1" applyFont="1" applyBorder="1" applyAlignment="1">
      <alignment horizontal="right" vertical="center" wrapText="1"/>
    </xf>
    <xf numFmtId="2" fontId="1" fillId="0" borderId="0" xfId="1" applyNumberFormat="1" applyFont="1" applyAlignment="1">
      <alignment horizontal="left" vertical="center" wrapText="1" indent="1"/>
    </xf>
    <xf numFmtId="0" fontId="11" fillId="0" borderId="0" xfId="1" applyFont="1" applyAlignment="1">
      <alignment horizontal="left" vertical="center" wrapText="1" indent="1"/>
    </xf>
    <xf numFmtId="44" fontId="0" fillId="0" borderId="0" xfId="1" applyNumberFormat="1" applyFont="1" applyAlignment="1">
      <alignment vertical="center"/>
    </xf>
    <xf numFmtId="166" fontId="0" fillId="0" borderId="0" xfId="1" applyNumberFormat="1" applyFont="1" applyAlignment="1">
      <alignment vertical="center"/>
    </xf>
    <xf numFmtId="164" fontId="6" fillId="0" borderId="0" xfId="1" applyNumberFormat="1" applyFont="1"/>
    <xf numFmtId="0" fontId="7" fillId="0" borderId="0" xfId="1" applyFont="1" applyAlignment="1">
      <alignment horizontal="left"/>
    </xf>
    <xf numFmtId="2" fontId="0" fillId="0" borderId="0" xfId="0" applyNumberFormat="1" applyProtection="1">
      <protection locked="0"/>
    </xf>
    <xf numFmtId="2" fontId="0" fillId="0" borderId="1" xfId="0" applyNumberFormat="1" applyBorder="1" applyProtection="1">
      <protection locked="0"/>
    </xf>
    <xf numFmtId="2" fontId="0" fillId="0" borderId="3" xfId="0" applyNumberFormat="1" applyBorder="1" applyProtection="1">
      <protection locked="0"/>
    </xf>
    <xf numFmtId="2" fontId="3" fillId="2" borderId="0" xfId="1" applyNumberFormat="1" applyFont="1" applyFill="1" applyAlignment="1" applyProtection="1">
      <alignment horizontal="center" vertical="center" wrapText="1"/>
      <protection locked="0"/>
    </xf>
    <xf numFmtId="2" fontId="6" fillId="3" borderId="0" xfId="1" applyNumberFormat="1" applyFont="1" applyFill="1" applyAlignment="1" applyProtection="1">
      <alignment vertical="center"/>
      <protection locked="0"/>
    </xf>
    <xf numFmtId="2" fontId="6" fillId="0" borderId="0" xfId="1" applyNumberFormat="1" applyFont="1" applyAlignment="1" applyProtection="1">
      <alignment vertical="center"/>
      <protection locked="0"/>
    </xf>
    <xf numFmtId="2" fontId="6" fillId="0" borderId="0" xfId="1" applyNumberFormat="1" applyFont="1" applyProtection="1">
      <protection locked="0"/>
    </xf>
    <xf numFmtId="2" fontId="0" fillId="0" borderId="0" xfId="1" applyNumberFormat="1" applyFont="1" applyAlignment="1" applyProtection="1">
      <alignment horizontal="center" vertical="center"/>
      <protection locked="0"/>
    </xf>
    <xf numFmtId="2" fontId="0" fillId="0" borderId="0" xfId="1" applyNumberFormat="1" applyFont="1" applyAlignment="1" applyProtection="1">
      <alignment vertical="center"/>
      <protection locked="0"/>
    </xf>
    <xf numFmtId="2" fontId="0" fillId="0" borderId="1" xfId="1" applyNumberFormat="1" applyFont="1" applyBorder="1" applyProtection="1">
      <protection locked="0"/>
    </xf>
    <xf numFmtId="164" fontId="6" fillId="0" borderId="0" xfId="1" applyNumberFormat="1" applyFont="1" applyProtection="1">
      <protection locked="0"/>
    </xf>
    <xf numFmtId="2" fontId="10" fillId="0" borderId="9" xfId="1" applyNumberFormat="1" applyFont="1" applyBorder="1" applyAlignment="1">
      <alignment horizontal="center" vertical="center"/>
    </xf>
    <xf numFmtId="164" fontId="3" fillId="2" borderId="3" xfId="1" applyNumberFormat="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wrapText="1"/>
      <protection locked="0"/>
    </xf>
    <xf numFmtId="2" fontId="20" fillId="0" borderId="9" xfId="1" applyNumberFormat="1" applyFont="1" applyBorder="1" applyAlignment="1">
      <alignment horizontal="center" vertical="center"/>
    </xf>
    <xf numFmtId="4" fontId="17" fillId="0" borderId="0" xfId="6" applyNumberFormat="1" applyFont="1" applyProtection="1">
      <protection locked="0"/>
    </xf>
    <xf numFmtId="164" fontId="3" fillId="2" borderId="0" xfId="1" applyNumberFormat="1" applyFont="1" applyFill="1" applyAlignment="1">
      <alignment vertical="center"/>
    </xf>
    <xf numFmtId="164" fontId="3" fillId="2" borderId="4" xfId="1" applyNumberFormat="1" applyFont="1" applyFill="1" applyBorder="1" applyAlignment="1" applyProtection="1">
      <alignment vertical="center"/>
      <protection locked="0"/>
    </xf>
    <xf numFmtId="0" fontId="5" fillId="0" borderId="0" xfId="0" applyFont="1" applyProtection="1">
      <protection locked="0"/>
    </xf>
    <xf numFmtId="0" fontId="0" fillId="0" borderId="2" xfId="0" applyBorder="1" applyProtection="1">
      <protection locked="0"/>
    </xf>
    <xf numFmtId="2" fontId="3" fillId="2" borderId="2" xfId="1" applyNumberFormat="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2" fontId="6" fillId="3" borderId="9" xfId="1" applyNumberFormat="1" applyFont="1" applyFill="1" applyBorder="1" applyAlignment="1" applyProtection="1">
      <alignment horizontal="center" vertical="center"/>
      <protection locked="0"/>
    </xf>
    <xf numFmtId="2" fontId="6" fillId="3" borderId="0" xfId="1" applyNumberFormat="1" applyFont="1" applyFill="1" applyAlignment="1" applyProtection="1">
      <alignment horizontal="left" vertical="center"/>
      <protection locked="0"/>
    </xf>
    <xf numFmtId="0" fontId="7" fillId="3" borderId="0" xfId="1" applyFont="1" applyFill="1" applyAlignment="1" applyProtection="1">
      <alignment horizontal="left" vertical="center"/>
      <protection locked="0"/>
    </xf>
    <xf numFmtId="2" fontId="0" fillId="0" borderId="10" xfId="1" applyNumberFormat="1" applyFont="1" applyBorder="1" applyAlignment="1" applyProtection="1">
      <alignment horizontal="center" vertical="top"/>
      <protection locked="0"/>
    </xf>
    <xf numFmtId="2" fontId="0" fillId="0" borderId="1" xfId="1" applyNumberFormat="1" applyFont="1" applyBorder="1" applyAlignment="1" applyProtection="1">
      <alignment horizontal="center" vertical="top"/>
      <protection locked="0"/>
    </xf>
    <xf numFmtId="166" fontId="0" fillId="0" borderId="1" xfId="1" applyNumberFormat="1" applyFont="1" applyBorder="1" applyAlignment="1" applyProtection="1">
      <alignment horizontal="center" vertical="center"/>
      <protection locked="0"/>
    </xf>
    <xf numFmtId="44" fontId="0" fillId="0" borderId="7" xfId="1" applyNumberFormat="1" applyFont="1" applyBorder="1" applyAlignment="1">
      <alignment horizontal="left" vertical="center"/>
    </xf>
    <xf numFmtId="0" fontId="0" fillId="0" borderId="13" xfId="1" applyFont="1" applyBorder="1" applyAlignment="1">
      <alignment horizontal="left" vertical="center"/>
    </xf>
    <xf numFmtId="0" fontId="0" fillId="0" borderId="8" xfId="1" applyFont="1" applyBorder="1" applyAlignment="1">
      <alignment horizontal="left" vertical="center"/>
    </xf>
    <xf numFmtId="164" fontId="3" fillId="2" borderId="3" xfId="1" applyNumberFormat="1" applyFont="1" applyFill="1" applyBorder="1" applyAlignment="1">
      <alignment horizontal="center" vertical="center"/>
    </xf>
    <xf numFmtId="44" fontId="0" fillId="0" borderId="13" xfId="1" applyNumberFormat="1" applyFont="1" applyBorder="1" applyAlignment="1">
      <alignment horizontal="left" vertical="center"/>
    </xf>
    <xf numFmtId="166" fontId="0" fillId="0" borderId="0" xfId="1" applyNumberFormat="1" applyFont="1" applyAlignment="1">
      <alignment horizontal="center" vertical="center"/>
    </xf>
    <xf numFmtId="0" fontId="0" fillId="0" borderId="0" xfId="1" applyFont="1" applyAlignment="1">
      <alignment horizontal="left" vertical="center"/>
    </xf>
    <xf numFmtId="0" fontId="3" fillId="2" borderId="3" xfId="1" applyFont="1" applyFill="1" applyBorder="1" applyAlignment="1">
      <alignment horizontal="center" vertical="center" wrapText="1"/>
    </xf>
    <xf numFmtId="2" fontId="0" fillId="0" borderId="0" xfId="1" applyNumberFormat="1" applyFont="1" applyAlignment="1">
      <alignment horizontal="left" vertical="center"/>
    </xf>
    <xf numFmtId="44" fontId="7" fillId="3" borderId="11" xfId="1" applyNumberFormat="1" applyFont="1" applyFill="1" applyBorder="1" applyAlignment="1">
      <alignment horizontal="left" vertical="center"/>
    </xf>
    <xf numFmtId="0" fontId="7" fillId="3" borderId="14" xfId="1" applyFont="1" applyFill="1" applyBorder="1" applyAlignment="1">
      <alignment horizontal="left" vertical="center"/>
    </xf>
    <xf numFmtId="0" fontId="7" fillId="3" borderId="12" xfId="1" applyFont="1" applyFill="1" applyBorder="1" applyAlignment="1">
      <alignment horizontal="left" vertical="center"/>
    </xf>
    <xf numFmtId="166" fontId="0" fillId="0" borderId="1" xfId="1" applyNumberFormat="1" applyFont="1" applyBorder="1" applyAlignment="1">
      <alignment horizontal="center" vertical="center"/>
    </xf>
    <xf numFmtId="0" fontId="0" fillId="0" borderId="0" xfId="1" applyFont="1" applyAlignment="1">
      <alignment horizontal="left" vertical="top" wrapText="1"/>
    </xf>
    <xf numFmtId="44" fontId="0" fillId="0" borderId="11" xfId="1" applyNumberFormat="1" applyFont="1" applyBorder="1" applyAlignment="1" applyProtection="1">
      <alignment horizontal="left" vertical="center"/>
      <protection locked="0"/>
    </xf>
    <xf numFmtId="44" fontId="0" fillId="0" borderId="14" xfId="1" applyNumberFormat="1" applyFont="1" applyBorder="1" applyAlignment="1" applyProtection="1">
      <alignment horizontal="left" vertical="center"/>
      <protection locked="0"/>
    </xf>
    <xf numFmtId="44" fontId="0" fillId="0" borderId="12" xfId="1" applyNumberFormat="1" applyFont="1" applyBorder="1" applyAlignment="1" applyProtection="1">
      <alignment horizontal="left" vertical="center"/>
      <protection locked="0"/>
    </xf>
    <xf numFmtId="44" fontId="7" fillId="3" borderId="14" xfId="1" applyNumberFormat="1" applyFont="1" applyFill="1" applyBorder="1" applyAlignment="1">
      <alignment horizontal="left" vertical="center"/>
    </xf>
    <xf numFmtId="44" fontId="7" fillId="3" borderId="12" xfId="1" applyNumberFormat="1" applyFont="1" applyFill="1" applyBorder="1" applyAlignment="1">
      <alignment horizontal="left" vertical="center"/>
    </xf>
    <xf numFmtId="44" fontId="0" fillId="0" borderId="11" xfId="1" applyNumberFormat="1" applyFont="1" applyBorder="1" applyAlignment="1">
      <alignment horizontal="left" vertical="center"/>
    </xf>
    <xf numFmtId="44" fontId="0" fillId="0" borderId="14" xfId="1" applyNumberFormat="1" applyFont="1" applyBorder="1" applyAlignment="1">
      <alignment horizontal="left" vertical="center"/>
    </xf>
    <xf numFmtId="44" fontId="0" fillId="0" borderId="12" xfId="1" applyNumberFormat="1" applyFont="1" applyBorder="1" applyAlignment="1">
      <alignment horizontal="left" vertical="center"/>
    </xf>
    <xf numFmtId="44" fontId="0" fillId="0" borderId="0" xfId="1" applyNumberFormat="1" applyFont="1" applyAlignment="1">
      <alignment horizontal="left" vertical="center"/>
    </xf>
    <xf numFmtId="44" fontId="4" fillId="3" borderId="0" xfId="1" applyNumberFormat="1" applyFont="1" applyFill="1" applyAlignment="1">
      <alignment horizontal="left" vertical="center"/>
    </xf>
    <xf numFmtId="164" fontId="3" fillId="2" borderId="0" xfId="1" applyNumberFormat="1" applyFont="1" applyFill="1" applyAlignment="1">
      <alignment horizontal="center" vertical="center"/>
    </xf>
    <xf numFmtId="44" fontId="0" fillId="3" borderId="0" xfId="1" applyNumberFormat="1" applyFont="1" applyFill="1" applyAlignment="1">
      <alignment horizontal="left" vertical="center"/>
    </xf>
    <xf numFmtId="44" fontId="3" fillId="3" borderId="0" xfId="1" applyNumberFormat="1" applyFont="1" applyFill="1" applyAlignment="1">
      <alignment horizontal="left" vertical="center"/>
    </xf>
    <xf numFmtId="44" fontId="0" fillId="0" borderId="0" xfId="5" applyFont="1" applyAlignment="1" applyProtection="1">
      <alignment horizontal="center"/>
    </xf>
    <xf numFmtId="44" fontId="3" fillId="3" borderId="0" xfId="1" applyNumberFormat="1" applyFont="1" applyFill="1" applyAlignment="1">
      <alignment horizontal="center" vertical="center"/>
    </xf>
    <xf numFmtId="44" fontId="0" fillId="0" borderId="0" xfId="5" applyFont="1" applyAlignment="1">
      <alignment horizontal="center"/>
    </xf>
    <xf numFmtId="44" fontId="0" fillId="0" borderId="0" xfId="1" applyNumberFormat="1" applyFont="1" applyAlignment="1">
      <alignment horizontal="left"/>
    </xf>
    <xf numFmtId="44" fontId="0" fillId="0" borderId="0" xfId="5" applyFont="1" applyBorder="1" applyAlignment="1" applyProtection="1">
      <alignment horizontal="center"/>
    </xf>
    <xf numFmtId="44" fontId="4" fillId="3" borderId="0" xfId="1" applyNumberFormat="1" applyFont="1" applyFill="1" applyAlignment="1" applyProtection="1">
      <alignment horizontal="left" vertical="center"/>
      <protection locked="0"/>
    </xf>
    <xf numFmtId="164" fontId="3" fillId="2" borderId="0" xfId="1" applyNumberFormat="1" applyFont="1" applyFill="1" applyAlignment="1" applyProtection="1">
      <alignment horizontal="center" vertical="center"/>
      <protection locked="0"/>
    </xf>
    <xf numFmtId="0" fontId="2" fillId="0" borderId="0" xfId="7" applyFont="1" applyAlignment="1">
      <alignment wrapText="1"/>
    </xf>
    <xf numFmtId="2" fontId="10" fillId="0" borderId="9" xfId="1" applyNumberFormat="1" applyFont="1" applyBorder="1" applyAlignment="1">
      <alignment horizontal="center"/>
    </xf>
    <xf numFmtId="2" fontId="2" fillId="0" borderId="0" xfId="7" applyNumberFormat="1" applyFont="1" applyAlignment="1" applyProtection="1">
      <alignment horizontal="right"/>
      <protection locked="0"/>
    </xf>
    <xf numFmtId="49" fontId="2" fillId="0" borderId="0" xfId="7" applyNumberFormat="1" applyFont="1"/>
    <xf numFmtId="0" fontId="10" fillId="0" borderId="0" xfId="1" applyFont="1" applyAlignment="1" applyProtection="1">
      <alignment horizontal="left"/>
      <protection locked="0"/>
    </xf>
    <xf numFmtId="44" fontId="10" fillId="0" borderId="0" xfId="5" applyFont="1" applyAlignment="1" applyProtection="1">
      <alignment horizontal="center"/>
    </xf>
    <xf numFmtId="0" fontId="10" fillId="0" borderId="5" xfId="1" applyFont="1" applyBorder="1" applyAlignment="1" applyProtection="1">
      <alignment horizontal="left" vertical="center"/>
      <protection locked="0"/>
    </xf>
    <xf numFmtId="2" fontId="10" fillId="0" borderId="0" xfId="1" applyNumberFormat="1" applyFont="1" applyProtection="1">
      <protection locked="0"/>
    </xf>
    <xf numFmtId="0" fontId="10" fillId="0" borderId="0" xfId="1" applyFont="1"/>
    <xf numFmtId="0" fontId="22" fillId="0" borderId="0" xfId="7" applyFont="1" applyAlignment="1">
      <alignment wrapText="1"/>
    </xf>
  </cellXfs>
  <cellStyles count="8">
    <cellStyle name="Comma 2" xfId="3" xr:uid="{F93749E5-D9CF-4E91-9837-5985D88FB982}"/>
    <cellStyle name="Currency" xfId="5" builtinId="4"/>
    <cellStyle name="Currency 2" xfId="2" xr:uid="{E1B757B2-45A1-42BE-9A4D-AD8BDBA450BA}"/>
    <cellStyle name="Normal" xfId="0" builtinId="0"/>
    <cellStyle name="Normal 2" xfId="1" xr:uid="{407F3773-702B-457C-AEB7-28C1362BC112}"/>
    <cellStyle name="Normal 2 2" xfId="4" xr:uid="{BE6F2023-B970-44E4-9ABF-215560BB971B}"/>
    <cellStyle name="Normal 3" xfId="7" xr:uid="{4CD1E502-E08D-4739-99FF-381EB2EC4C95}"/>
    <cellStyle name="Normal_SOW - Demolitions" xfId="6" xr:uid="{EA86DDA4-3032-485E-AB35-C1748152CB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ise\Dropbox\Kris%20Ellis%20Master%20Folder\Active%20Construction%20Projects%20Ltd\Clients\KWC\Lancer%20Scott%20Weatherspoons\KWC%20-%20JDW%20Bournemouth%20(MitS)%20-%20Schedule%20of%20Works%20(Rev%20A)%20-%20Lancer%20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lection"/>
      <sheetName val="1.0 Prelims"/>
      <sheetName val="2.0 External Dems &amp; Extension"/>
      <sheetName val="3.0 Internal Dems &amp; Alts"/>
      <sheetName val="4.0 Trade Area"/>
      <sheetName val="5.0 Serveries"/>
      <sheetName val="6.0 Prov Sums"/>
      <sheetName val="Tax Coding"/>
      <sheetName val="7.0 Variations"/>
      <sheetName val="Data Input"/>
    </sheetNames>
    <sheetDataSet>
      <sheetData sheetId="0"/>
      <sheetData sheetId="1"/>
      <sheetData sheetId="2"/>
      <sheetData sheetId="3"/>
      <sheetData sheetId="4"/>
      <sheetData sheetId="5"/>
      <sheetData sheetId="6"/>
      <sheetData sheetId="7">
        <row r="11">
          <cell r="B11"/>
        </row>
      </sheetData>
      <sheetData sheetId="8"/>
      <sheetData sheetId="9">
        <row r="10">
          <cell r="C10" t="str">
            <v>The Moon in the Square</v>
          </cell>
        </row>
        <row r="11">
          <cell r="C11" t="str">
            <v>Bournemouth</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209D4-BDDA-4954-A7E9-AA4431E9A8B0}">
  <sheetPr codeName="Sheet1"/>
  <dimension ref="A3:M47"/>
  <sheetViews>
    <sheetView tabSelected="1" view="pageBreakPreview" topLeftCell="A18" zoomScaleNormal="70" zoomScaleSheetLayoutView="100" zoomScalePageLayoutView="70" workbookViewId="0">
      <selection activeCell="J44" sqref="J44:L44"/>
    </sheetView>
  </sheetViews>
  <sheetFormatPr defaultColWidth="8.85546875" defaultRowHeight="15" x14ac:dyDescent="0.25"/>
  <cols>
    <col min="1" max="3" width="8.85546875" customWidth="1"/>
    <col min="10" max="11" width="8.85546875" customWidth="1"/>
  </cols>
  <sheetData>
    <row r="3" spans="1:13" ht="6" customHeight="1" x14ac:dyDescent="0.25"/>
    <row r="4" spans="1:13" ht="28.5" x14ac:dyDescent="0.45">
      <c r="A4" s="23" t="s">
        <v>381</v>
      </c>
      <c r="B4" s="23"/>
    </row>
    <row r="5" spans="1:13" ht="6" customHeight="1" x14ac:dyDescent="0.25">
      <c r="A5" s="24"/>
      <c r="B5" s="24"/>
      <c r="C5" s="24"/>
      <c r="D5" s="24"/>
      <c r="E5" s="24"/>
      <c r="F5" s="24"/>
      <c r="G5" s="24"/>
      <c r="H5" s="24"/>
      <c r="I5" s="24"/>
      <c r="J5" s="24"/>
      <c r="K5" s="24"/>
      <c r="L5" s="24"/>
      <c r="M5" s="24"/>
    </row>
    <row r="6" spans="1:13" x14ac:dyDescent="0.25">
      <c r="A6" s="25"/>
      <c r="B6" s="26"/>
      <c r="C6" s="26"/>
      <c r="D6" s="26"/>
      <c r="E6" s="26"/>
      <c r="F6" s="26"/>
      <c r="G6" s="26"/>
      <c r="H6" s="26"/>
      <c r="I6" s="26"/>
      <c r="J6" s="26"/>
      <c r="K6" s="26"/>
      <c r="L6" s="26"/>
      <c r="M6" s="27"/>
    </row>
    <row r="7" spans="1:13" ht="28.9" customHeight="1" x14ac:dyDescent="0.25">
      <c r="A7" s="28"/>
      <c r="B7" s="28" t="s">
        <v>5</v>
      </c>
      <c r="C7" s="159" t="s">
        <v>2</v>
      </c>
      <c r="D7" s="159"/>
      <c r="E7" s="159"/>
      <c r="F7" s="159"/>
      <c r="G7" s="159"/>
      <c r="H7" s="159"/>
      <c r="I7" s="159"/>
      <c r="J7" s="155" t="s">
        <v>0</v>
      </c>
      <c r="K7" s="155"/>
      <c r="L7" s="155"/>
      <c r="M7" s="84"/>
    </row>
    <row r="8" spans="1:13" x14ac:dyDescent="0.25">
      <c r="A8" s="29"/>
      <c r="B8" s="30"/>
      <c r="C8" s="165"/>
      <c r="D8" s="165"/>
      <c r="E8" s="165"/>
      <c r="F8" s="165"/>
      <c r="G8" s="165"/>
      <c r="H8" s="165"/>
      <c r="I8" s="165"/>
      <c r="J8" s="157"/>
      <c r="K8" s="157"/>
      <c r="L8" s="157"/>
      <c r="M8" s="32"/>
    </row>
    <row r="9" spans="1:13" x14ac:dyDescent="0.25">
      <c r="A9" s="33"/>
      <c r="B9" s="34"/>
      <c r="C9" s="158" t="s">
        <v>11</v>
      </c>
      <c r="D9" s="158"/>
      <c r="E9" s="158"/>
      <c r="F9" s="158"/>
      <c r="G9" s="158"/>
      <c r="H9" s="158"/>
      <c r="I9" s="158"/>
      <c r="J9" s="158"/>
      <c r="K9" s="158"/>
      <c r="L9" s="158"/>
      <c r="M9" s="32"/>
    </row>
    <row r="10" spans="1:13" x14ac:dyDescent="0.25">
      <c r="A10" s="33"/>
      <c r="B10" s="34"/>
      <c r="C10" s="158"/>
      <c r="D10" s="158"/>
      <c r="E10" s="158"/>
      <c r="F10" s="158"/>
      <c r="G10" s="158"/>
      <c r="H10" s="158"/>
      <c r="I10" s="158"/>
      <c r="J10" s="157"/>
      <c r="K10" s="157"/>
      <c r="L10" s="157"/>
      <c r="M10" s="32"/>
    </row>
    <row r="11" spans="1:13" x14ac:dyDescent="0.25">
      <c r="A11" s="33"/>
      <c r="B11" s="34"/>
      <c r="C11" s="158" t="s">
        <v>280</v>
      </c>
      <c r="D11" s="158"/>
      <c r="E11" s="158"/>
      <c r="F11" s="158"/>
      <c r="G11" s="158"/>
      <c r="H11" s="158"/>
      <c r="I11" s="158"/>
      <c r="J11" s="31"/>
      <c r="K11" s="31"/>
      <c r="L11" s="31"/>
      <c r="M11" s="32"/>
    </row>
    <row r="12" spans="1:13" ht="15.75" thickBot="1" x14ac:dyDescent="0.3">
      <c r="A12" s="33"/>
      <c r="B12" s="34"/>
      <c r="C12" s="35"/>
      <c r="D12" s="35"/>
      <c r="E12" s="35"/>
      <c r="F12" s="35"/>
      <c r="G12" s="35"/>
      <c r="H12" s="35"/>
      <c r="I12" s="35"/>
      <c r="J12" s="31"/>
      <c r="K12" s="31"/>
      <c r="L12" s="31"/>
      <c r="M12" s="32"/>
    </row>
    <row r="13" spans="1:13" ht="15.75" thickBot="1" x14ac:dyDescent="0.3">
      <c r="A13" s="33"/>
      <c r="B13" s="34">
        <v>1</v>
      </c>
      <c r="C13" s="160" t="str">
        <f>'SOW - 1.0 Preliminaries'!B8</f>
        <v>Main contractor's preliminaries</v>
      </c>
      <c r="D13" s="160"/>
      <c r="E13" s="160"/>
      <c r="F13" s="160"/>
      <c r="G13" s="160"/>
      <c r="H13" s="160"/>
      <c r="I13" s="160"/>
      <c r="J13" s="152">
        <f>SUM('SOW - 1.0 Preliminaries'!F248:G248)</f>
        <v>0</v>
      </c>
      <c r="K13" s="153"/>
      <c r="L13" s="154"/>
      <c r="M13" s="32"/>
    </row>
    <row r="14" spans="1:13" ht="15.75" thickBot="1" x14ac:dyDescent="0.3">
      <c r="A14" s="33"/>
      <c r="B14" s="34"/>
      <c r="C14" s="158"/>
      <c r="D14" s="158"/>
      <c r="E14" s="158"/>
      <c r="F14" s="158"/>
      <c r="G14" s="158"/>
      <c r="H14" s="158"/>
      <c r="I14" s="158"/>
      <c r="J14" s="157"/>
      <c r="K14" s="157"/>
      <c r="L14" s="157"/>
      <c r="M14" s="32"/>
    </row>
    <row r="15" spans="1:13" ht="15.75" thickBot="1" x14ac:dyDescent="0.3">
      <c r="A15" s="33"/>
      <c r="B15" s="34">
        <v>2</v>
      </c>
      <c r="C15" s="160" t="str">
        <f>'SOW - 2.0 Demolitions'!B8</f>
        <v>Demolitions</v>
      </c>
      <c r="D15" s="160"/>
      <c r="E15" s="160"/>
      <c r="F15" s="160"/>
      <c r="G15" s="160"/>
      <c r="H15" s="160"/>
      <c r="I15" s="160"/>
      <c r="J15" s="152">
        <f>SUM('SOW - 2.0 Demolitions'!F19:G19)</f>
        <v>0</v>
      </c>
      <c r="K15" s="156"/>
      <c r="L15" s="154"/>
      <c r="M15" s="32"/>
    </row>
    <row r="16" spans="1:13" ht="15.75" thickBot="1" x14ac:dyDescent="0.3">
      <c r="A16" s="33"/>
      <c r="B16" s="34"/>
      <c r="C16" s="158"/>
      <c r="D16" s="158"/>
      <c r="E16" s="158"/>
      <c r="F16" s="158"/>
      <c r="G16" s="158"/>
      <c r="H16" s="158"/>
      <c r="I16" s="158"/>
      <c r="J16" s="157"/>
      <c r="K16" s="157"/>
      <c r="L16" s="157"/>
      <c r="M16" s="32"/>
    </row>
    <row r="17" spans="1:13" ht="15.75" thickBot="1" x14ac:dyDescent="0.3">
      <c r="A17" s="33"/>
      <c r="B17" s="34">
        <v>3</v>
      </c>
      <c r="C17" s="160" t="str">
        <f>'SOW - 3.0 Alterations, Repairs'!B8</f>
        <v>Alterations, Repairs and Conservation</v>
      </c>
      <c r="D17" s="160"/>
      <c r="E17" s="160"/>
      <c r="F17" s="160"/>
      <c r="G17" s="160"/>
      <c r="H17" s="160"/>
      <c r="I17" s="160"/>
      <c r="J17" s="152">
        <f>SUM('SOW - 3.0 Alterations, Repairs'!F43:G43)</f>
        <v>0</v>
      </c>
      <c r="K17" s="156"/>
      <c r="L17" s="154"/>
      <c r="M17" s="32"/>
    </row>
    <row r="18" spans="1:13" ht="15.75" thickBot="1" x14ac:dyDescent="0.3">
      <c r="A18" s="33"/>
      <c r="B18" s="34"/>
      <c r="C18" s="158"/>
      <c r="D18" s="158"/>
      <c r="E18" s="158"/>
      <c r="F18" s="158"/>
      <c r="G18" s="158"/>
      <c r="H18" s="158"/>
      <c r="I18" s="158"/>
      <c r="J18" s="157"/>
      <c r="K18" s="157"/>
      <c r="L18" s="157"/>
      <c r="M18" s="32"/>
    </row>
    <row r="19" spans="1:13" ht="15.75" thickBot="1" x14ac:dyDescent="0.3">
      <c r="A19" s="33"/>
      <c r="B19" s="34">
        <v>4</v>
      </c>
      <c r="C19" s="85" t="str">
        <f>'SOW - 4.0 Masonry'!B8</f>
        <v>Masonry</v>
      </c>
      <c r="D19" s="35"/>
      <c r="E19" s="35"/>
      <c r="F19" s="35"/>
      <c r="G19" s="35"/>
      <c r="H19" s="35"/>
      <c r="I19" s="35"/>
      <c r="J19" s="152">
        <f>SUM('SOW - 4.0 Masonry'!F19:G19)</f>
        <v>0</v>
      </c>
      <c r="K19" s="156"/>
      <c r="L19" s="154"/>
      <c r="M19" s="32"/>
    </row>
    <row r="20" spans="1:13" ht="15.75" thickBot="1" x14ac:dyDescent="0.3">
      <c r="A20" s="33"/>
      <c r="B20" s="34"/>
      <c r="C20" s="35"/>
      <c r="D20" s="35"/>
      <c r="E20" s="35"/>
      <c r="F20" s="35"/>
      <c r="G20" s="35"/>
      <c r="H20" s="35"/>
      <c r="I20" s="35"/>
      <c r="J20" s="31"/>
      <c r="K20" s="31"/>
      <c r="L20" s="31"/>
      <c r="M20" s="32"/>
    </row>
    <row r="21" spans="1:13" ht="15.75" thickBot="1" x14ac:dyDescent="0.3">
      <c r="A21" s="29"/>
      <c r="B21" s="30">
        <f>'SOW - 5.0 Linings and Partition'!A8</f>
        <v>5</v>
      </c>
      <c r="C21" s="85" t="str">
        <f>'SOW - 5.0 Linings and Partition'!B8</f>
        <v>Proprietary linings and Partitions</v>
      </c>
      <c r="D21" s="35"/>
      <c r="E21" s="35"/>
      <c r="F21" s="35"/>
      <c r="G21" s="35"/>
      <c r="H21" s="35"/>
      <c r="I21" s="35"/>
      <c r="J21" s="152">
        <f>SUM('SOW - 5.0 Linings and Partition'!F18:G18)</f>
        <v>0</v>
      </c>
      <c r="K21" s="153"/>
      <c r="L21" s="154"/>
      <c r="M21" s="32"/>
    </row>
    <row r="22" spans="1:13" ht="15.75" thickBot="1" x14ac:dyDescent="0.3">
      <c r="A22" s="29"/>
      <c r="B22" s="30"/>
      <c r="C22" s="85"/>
      <c r="D22" s="35"/>
      <c r="E22" s="35"/>
      <c r="F22" s="35"/>
      <c r="G22" s="35"/>
      <c r="H22" s="35"/>
      <c r="I22" s="35"/>
      <c r="J22" s="55"/>
      <c r="K22" s="35"/>
      <c r="L22" s="35"/>
      <c r="M22" s="32"/>
    </row>
    <row r="23" spans="1:13" ht="15.75" thickBot="1" x14ac:dyDescent="0.3">
      <c r="A23" s="29"/>
      <c r="B23" s="30">
        <v>6</v>
      </c>
      <c r="C23" s="85" t="str">
        <f>'SOW - 6.0 General Joinery'!B8</f>
        <v>General Joinery</v>
      </c>
      <c r="D23" s="35"/>
      <c r="E23" s="35"/>
      <c r="F23" s="35"/>
      <c r="G23" s="35"/>
      <c r="H23" s="35"/>
      <c r="I23" s="35"/>
      <c r="J23" s="152">
        <f>'SOW - 6.0 General Joinery'!F33</f>
        <v>0</v>
      </c>
      <c r="K23" s="153"/>
      <c r="L23" s="154"/>
      <c r="M23" s="32"/>
    </row>
    <row r="24" spans="1:13" ht="15.75" thickBot="1" x14ac:dyDescent="0.3">
      <c r="A24" s="29"/>
      <c r="B24" s="30"/>
      <c r="C24" s="85"/>
      <c r="D24" s="35"/>
      <c r="E24" s="35"/>
      <c r="F24" s="35"/>
      <c r="G24" s="35"/>
      <c r="H24" s="35"/>
      <c r="I24" s="35"/>
      <c r="J24" s="55"/>
      <c r="K24" s="35"/>
      <c r="L24" s="35"/>
      <c r="M24" s="32"/>
    </row>
    <row r="25" spans="1:13" ht="15.75" thickBot="1" x14ac:dyDescent="0.3">
      <c r="A25" s="29"/>
      <c r="B25" s="30">
        <v>7</v>
      </c>
      <c r="C25" s="85" t="str">
        <f>'SOW - 7.0 Finishes'!B8</f>
        <v>Floor, Wall, Ceilings and Roof Finishes</v>
      </c>
      <c r="D25" s="35"/>
      <c r="E25" s="35"/>
      <c r="F25" s="35"/>
      <c r="G25" s="35"/>
      <c r="H25" s="35"/>
      <c r="I25" s="35"/>
      <c r="J25" s="152">
        <f>'SOW - 7.0 Finishes'!F43</f>
        <v>0</v>
      </c>
      <c r="K25" s="153"/>
      <c r="L25" s="154"/>
      <c r="M25" s="32"/>
    </row>
    <row r="26" spans="1:13" ht="15.75" thickBot="1" x14ac:dyDescent="0.3">
      <c r="A26" s="29"/>
      <c r="B26" s="30"/>
      <c r="C26" s="85"/>
      <c r="D26" s="35"/>
      <c r="E26" s="35"/>
      <c r="F26" s="35"/>
      <c r="G26" s="35"/>
      <c r="H26" s="35"/>
      <c r="I26" s="35"/>
      <c r="J26" s="55"/>
      <c r="K26" s="35"/>
      <c r="L26" s="35"/>
      <c r="M26" s="32"/>
    </row>
    <row r="27" spans="1:13" ht="15.75" thickBot="1" x14ac:dyDescent="0.3">
      <c r="A27" s="29"/>
      <c r="B27" s="30">
        <v>8</v>
      </c>
      <c r="C27" s="85" t="str">
        <f>'SOW - 8.0 Decoration'!B8</f>
        <v>Decorations</v>
      </c>
      <c r="D27" s="35"/>
      <c r="E27" s="35"/>
      <c r="F27" s="35"/>
      <c r="G27" s="35"/>
      <c r="H27" s="35"/>
      <c r="I27" s="35"/>
      <c r="J27" s="152">
        <f>'SOW - 8.0 Decoration'!F23</f>
        <v>0</v>
      </c>
      <c r="K27" s="153"/>
      <c r="L27" s="154"/>
      <c r="M27" s="32"/>
    </row>
    <row r="28" spans="1:13" ht="15.75" thickBot="1" x14ac:dyDescent="0.3">
      <c r="A28" s="29"/>
      <c r="B28" s="30"/>
      <c r="C28" s="85"/>
      <c r="D28" s="35"/>
      <c r="E28" s="35"/>
      <c r="F28" s="35"/>
      <c r="G28" s="35"/>
      <c r="H28" s="35"/>
      <c r="I28" s="35"/>
      <c r="J28" s="55"/>
      <c r="K28" s="35"/>
      <c r="L28" s="35"/>
      <c r="M28" s="32"/>
    </row>
    <row r="29" spans="1:13" ht="15.75" thickBot="1" x14ac:dyDescent="0.3">
      <c r="A29" s="29"/>
      <c r="B29" s="30">
        <v>9</v>
      </c>
      <c r="C29" s="85" t="str">
        <f>'SOW - 9.0 Suspended Ceilings'!B8</f>
        <v>Suspended ceilings</v>
      </c>
      <c r="D29" s="35"/>
      <c r="E29" s="35"/>
      <c r="F29" s="35"/>
      <c r="G29" s="35"/>
      <c r="H29" s="35"/>
      <c r="I29" s="35"/>
      <c r="J29" s="152">
        <f>'SOW - 9.0 Suspended Ceilings'!F18</f>
        <v>0</v>
      </c>
      <c r="K29" s="153"/>
      <c r="L29" s="154"/>
      <c r="M29" s="32"/>
    </row>
    <row r="30" spans="1:13" ht="15.75" thickBot="1" x14ac:dyDescent="0.3">
      <c r="A30" s="29"/>
      <c r="B30" s="30"/>
      <c r="C30" s="85"/>
      <c r="D30" s="35"/>
      <c r="E30" s="35"/>
      <c r="F30" s="35"/>
      <c r="G30" s="35"/>
      <c r="H30" s="35"/>
      <c r="I30" s="35"/>
      <c r="J30" s="55"/>
      <c r="K30" s="35"/>
      <c r="L30" s="35"/>
      <c r="M30" s="32"/>
    </row>
    <row r="31" spans="1:13" ht="15.75" thickBot="1" x14ac:dyDescent="0.3">
      <c r="A31" s="29"/>
      <c r="B31" s="30">
        <v>10</v>
      </c>
      <c r="C31" s="85" t="str">
        <f>'SOW - 10.0 FF&amp;E'!B8</f>
        <v>FF&amp;E</v>
      </c>
      <c r="D31" s="35"/>
      <c r="E31" s="35"/>
      <c r="F31" s="35"/>
      <c r="G31" s="35"/>
      <c r="H31" s="35"/>
      <c r="I31" s="35"/>
      <c r="J31" s="152">
        <f>'SOW - 10.0 FF&amp;E'!F76</f>
        <v>0</v>
      </c>
      <c r="K31" s="153"/>
      <c r="L31" s="154"/>
      <c r="M31" s="32"/>
    </row>
    <row r="32" spans="1:13" ht="15.75" thickBot="1" x14ac:dyDescent="0.3">
      <c r="A32" s="29"/>
      <c r="B32" s="30"/>
      <c r="C32" s="85"/>
      <c r="D32" s="35"/>
      <c r="E32" s="35"/>
      <c r="F32" s="35"/>
      <c r="G32" s="35"/>
      <c r="H32" s="35"/>
      <c r="I32" s="35"/>
      <c r="J32" s="55"/>
      <c r="K32" s="35"/>
      <c r="L32" s="35"/>
      <c r="M32" s="32"/>
    </row>
    <row r="33" spans="1:13" ht="15.75" thickBot="1" x14ac:dyDescent="0.3">
      <c r="A33" s="29"/>
      <c r="B33" s="30">
        <v>11</v>
      </c>
      <c r="C33" s="85" t="str">
        <f>'SOW - 11.0 Drainage'!B8</f>
        <v>Drainage</v>
      </c>
      <c r="D33" s="35"/>
      <c r="E33" s="35"/>
      <c r="F33" s="35"/>
      <c r="G33" s="35"/>
      <c r="H33" s="35"/>
      <c r="I33" s="35"/>
      <c r="J33" s="152">
        <f>'SOW - 11.0 Drainage'!F19</f>
        <v>0</v>
      </c>
      <c r="K33" s="153"/>
      <c r="L33" s="154"/>
      <c r="M33" s="32"/>
    </row>
    <row r="34" spans="1:13" ht="15.75" thickBot="1" x14ac:dyDescent="0.3">
      <c r="A34" s="29"/>
      <c r="B34" s="30"/>
      <c r="C34" s="85"/>
      <c r="D34" s="35"/>
      <c r="E34" s="35"/>
      <c r="F34" s="35"/>
      <c r="G34" s="35"/>
      <c r="H34" s="35"/>
      <c r="I34" s="35"/>
      <c r="J34" s="55"/>
      <c r="K34" s="35"/>
      <c r="L34" s="35"/>
      <c r="M34" s="32"/>
    </row>
    <row r="35" spans="1:13" ht="15.75" thickBot="1" x14ac:dyDescent="0.3">
      <c r="A35" s="29"/>
      <c r="B35" s="30">
        <v>12</v>
      </c>
      <c r="C35" s="85" t="s">
        <v>380</v>
      </c>
      <c r="D35" s="35"/>
      <c r="E35" s="35"/>
      <c r="F35" s="35"/>
      <c r="G35" s="35"/>
      <c r="H35" s="35"/>
      <c r="I35" s="35"/>
      <c r="J35" s="152">
        <f>SUM('SOW - 12.0 MEP'!F28:G28)</f>
        <v>0</v>
      </c>
      <c r="K35" s="153"/>
      <c r="L35" s="154"/>
      <c r="M35" s="32"/>
    </row>
    <row r="36" spans="1:13" ht="15.75" thickBot="1" x14ac:dyDescent="0.3">
      <c r="A36" s="29"/>
      <c r="B36" s="30"/>
      <c r="C36" s="85"/>
      <c r="D36" s="35"/>
      <c r="E36" s="35"/>
      <c r="F36" s="35"/>
      <c r="G36" s="35"/>
      <c r="H36" s="35"/>
      <c r="I36" s="35"/>
      <c r="J36" s="55"/>
      <c r="K36" s="35"/>
      <c r="L36" s="35"/>
      <c r="M36" s="32"/>
    </row>
    <row r="37" spans="1:13" ht="15.75" thickBot="1" x14ac:dyDescent="0.3">
      <c r="A37" s="29"/>
      <c r="B37" s="30">
        <v>13</v>
      </c>
      <c r="C37" s="85" t="str">
        <f>'SOW - 13.0 Additional works'!B8</f>
        <v>Additional works</v>
      </c>
      <c r="D37" s="35"/>
      <c r="E37" s="35"/>
      <c r="F37" s="35"/>
      <c r="G37" s="35"/>
      <c r="H37" s="35"/>
      <c r="I37" s="35"/>
      <c r="J37" s="152">
        <f>'SOW - 13.0 Additional works'!F78</f>
        <v>0</v>
      </c>
      <c r="K37" s="153"/>
      <c r="L37" s="154"/>
      <c r="M37" s="32"/>
    </row>
    <row r="38" spans="1:13" x14ac:dyDescent="0.25">
      <c r="A38" s="29"/>
      <c r="B38" s="30"/>
      <c r="C38" s="85"/>
      <c r="D38" s="35"/>
      <c r="E38" s="35"/>
      <c r="F38" s="35"/>
      <c r="G38" s="35"/>
      <c r="H38" s="35"/>
      <c r="I38" s="35"/>
      <c r="J38" s="55"/>
      <c r="K38" s="35"/>
      <c r="L38" s="35"/>
      <c r="M38" s="32"/>
    </row>
    <row r="39" spans="1:13" ht="15.75" thickBot="1" x14ac:dyDescent="0.3">
      <c r="A39" s="29"/>
      <c r="B39" s="30"/>
      <c r="C39" s="35"/>
      <c r="D39" s="35"/>
      <c r="E39" s="35"/>
      <c r="F39" s="35"/>
      <c r="G39" s="35"/>
      <c r="H39" s="35"/>
      <c r="I39" s="35"/>
      <c r="J39" s="35"/>
      <c r="K39" s="35"/>
      <c r="L39" s="35"/>
      <c r="M39" s="32"/>
    </row>
    <row r="40" spans="1:13" s="90" customFormat="1" ht="16.5" thickBot="1" x14ac:dyDescent="0.3">
      <c r="A40" s="36"/>
      <c r="B40" s="86"/>
      <c r="C40" s="37" t="s">
        <v>7</v>
      </c>
      <c r="D40" s="87"/>
      <c r="E40" s="88"/>
      <c r="F40" s="88"/>
      <c r="G40" s="88"/>
      <c r="H40" s="38"/>
      <c r="I40" s="38"/>
      <c r="J40" s="161">
        <f>SUM(J8:L39)</f>
        <v>0</v>
      </c>
      <c r="K40" s="169"/>
      <c r="L40" s="170"/>
      <c r="M40" s="89"/>
    </row>
    <row r="41" spans="1:13" ht="15.75" thickBot="1" x14ac:dyDescent="0.3">
      <c r="A41" s="33"/>
      <c r="B41" s="34"/>
      <c r="C41" s="91"/>
      <c r="D41" s="92"/>
      <c r="E41" s="93"/>
      <c r="F41" s="93"/>
      <c r="G41" s="93"/>
      <c r="H41" s="39"/>
      <c r="I41" s="39"/>
      <c r="J41" s="94"/>
      <c r="K41" s="94"/>
      <c r="L41" s="94"/>
      <c r="M41" s="32"/>
    </row>
    <row r="42" spans="1:13" ht="15.75" thickBot="1" x14ac:dyDescent="0.3">
      <c r="A42" s="33"/>
      <c r="B42" s="34"/>
      <c r="C42" s="91" t="s">
        <v>274</v>
      </c>
      <c r="D42" s="92"/>
      <c r="E42" s="93"/>
      <c r="G42" s="1">
        <v>0</v>
      </c>
      <c r="H42" s="39"/>
      <c r="I42" s="39"/>
      <c r="J42" s="171">
        <f>J40*G42</f>
        <v>0</v>
      </c>
      <c r="K42" s="172"/>
      <c r="L42" s="173"/>
      <c r="M42" s="32"/>
    </row>
    <row r="43" spans="1:13" ht="15.75" thickBot="1" x14ac:dyDescent="0.3">
      <c r="A43" s="33"/>
      <c r="B43" s="34"/>
      <c r="C43" s="91"/>
      <c r="D43" s="92"/>
      <c r="E43" s="93"/>
      <c r="F43" s="93"/>
      <c r="G43" s="93"/>
      <c r="H43" s="39"/>
      <c r="I43" s="39"/>
      <c r="J43" s="94"/>
      <c r="K43" s="94"/>
      <c r="L43" s="94"/>
      <c r="M43" s="32"/>
    </row>
    <row r="44" spans="1:13" ht="15.75" thickBot="1" x14ac:dyDescent="0.3">
      <c r="A44" s="33"/>
      <c r="B44" s="34"/>
      <c r="C44" s="91" t="s">
        <v>8</v>
      </c>
      <c r="D44" s="92"/>
      <c r="E44" s="93"/>
      <c r="F44" s="93"/>
      <c r="G44" s="93"/>
      <c r="H44" s="39"/>
      <c r="I44" s="39"/>
      <c r="J44" s="166"/>
      <c r="K44" s="167"/>
      <c r="L44" s="168"/>
      <c r="M44" s="32"/>
    </row>
    <row r="45" spans="1:13" ht="15.75" thickBot="1" x14ac:dyDescent="0.3">
      <c r="A45" s="33"/>
      <c r="B45" s="34"/>
      <c r="C45" s="91"/>
      <c r="D45" s="92"/>
      <c r="E45" s="93"/>
      <c r="F45" s="93"/>
      <c r="G45" s="93"/>
      <c r="H45" s="39"/>
      <c r="I45" s="39"/>
      <c r="J45" s="94"/>
      <c r="K45" s="94"/>
      <c r="L45" s="94"/>
      <c r="M45" s="32"/>
    </row>
    <row r="46" spans="1:13" s="90" customFormat="1" ht="16.5" thickBot="1" x14ac:dyDescent="0.3">
      <c r="A46" s="36"/>
      <c r="B46" s="86"/>
      <c r="C46" s="37" t="s">
        <v>9</v>
      </c>
      <c r="D46" s="87"/>
      <c r="E46" s="88"/>
      <c r="F46" s="88"/>
      <c r="G46" s="88"/>
      <c r="H46" s="38"/>
      <c r="I46" s="38"/>
      <c r="J46" s="161">
        <f>SUM(J40:L45)</f>
        <v>0</v>
      </c>
      <c r="K46" s="162"/>
      <c r="L46" s="163"/>
      <c r="M46" s="89"/>
    </row>
    <row r="47" spans="1:13" x14ac:dyDescent="0.25">
      <c r="A47" s="40"/>
      <c r="B47" s="41"/>
      <c r="C47" s="95"/>
      <c r="D47" s="96"/>
      <c r="E47" s="97"/>
      <c r="F47" s="97"/>
      <c r="G47" s="97"/>
      <c r="H47" s="42"/>
      <c r="I47" s="42"/>
      <c r="J47" s="164"/>
      <c r="K47" s="164"/>
      <c r="L47" s="164"/>
      <c r="M47" s="44"/>
    </row>
  </sheetData>
  <sheetProtection algorithmName="SHA-512" hashValue="VCTyxVUDmqfv9OrZ03c5oz18Glq6ziauSeT4ckCOS5r8PB0zL4n7ujBNX52IrqAAiBjPaJ5pa7A7q3UKH1RCzw==" saltValue="SJJmr42xLS1OQqQUjTLvZA==" spinCount="100000" sheet="1" selectLockedCells="1"/>
  <mergeCells count="36">
    <mergeCell ref="J46:L46"/>
    <mergeCell ref="J47:L47"/>
    <mergeCell ref="C9:I9"/>
    <mergeCell ref="C8:I8"/>
    <mergeCell ref="C17:I17"/>
    <mergeCell ref="C18:I18"/>
    <mergeCell ref="J14:L14"/>
    <mergeCell ref="J16:L16"/>
    <mergeCell ref="J44:L44"/>
    <mergeCell ref="J40:L40"/>
    <mergeCell ref="J42:L42"/>
    <mergeCell ref="J21:L21"/>
    <mergeCell ref="J27:L27"/>
    <mergeCell ref="J29:L29"/>
    <mergeCell ref="J31:L31"/>
    <mergeCell ref="J33:L33"/>
    <mergeCell ref="C7:I7"/>
    <mergeCell ref="C16:I16"/>
    <mergeCell ref="C15:I15"/>
    <mergeCell ref="C14:I14"/>
    <mergeCell ref="C13:I13"/>
    <mergeCell ref="C10:I10"/>
    <mergeCell ref="C11:I11"/>
    <mergeCell ref="J37:L37"/>
    <mergeCell ref="J35:L35"/>
    <mergeCell ref="J7:L7"/>
    <mergeCell ref="J15:L15"/>
    <mergeCell ref="J18:L18"/>
    <mergeCell ref="J23:L23"/>
    <mergeCell ref="J25:L25"/>
    <mergeCell ref="J8:L8"/>
    <mergeCell ref="J9:L9"/>
    <mergeCell ref="J10:L10"/>
    <mergeCell ref="J13:L13"/>
    <mergeCell ref="J17:L17"/>
    <mergeCell ref="J19:L19"/>
  </mergeCells>
  <printOptions horizontalCentered="1"/>
  <pageMargins left="0.70866141732283472" right="0.70866141732283472" top="0.74803149606299213" bottom="0.74803149606299213" header="0.31496062992125984" footer="0.31496062992125984"/>
  <pageSetup scale="72" orientation="portrait" r:id="rId1"/>
  <headerFooter>
    <oddFooter>&amp;LTender Sum Analysis&amp;RPage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9505-324B-411E-BAEE-B4ABE5BF38B9}">
  <dimension ref="A3:H44"/>
  <sheetViews>
    <sheetView view="pageBreakPreview" topLeftCell="A7" zoomScaleNormal="100" zoomScaleSheetLayoutView="100" zoomScalePageLayoutView="85" workbookViewId="0">
      <selection activeCell="B11" sqref="B11"/>
    </sheetView>
  </sheetViews>
  <sheetFormatPr defaultColWidth="8.85546875" defaultRowHeight="15" x14ac:dyDescent="0.25"/>
  <cols>
    <col min="1" max="1" width="6.7109375" customWidth="1"/>
    <col min="2" max="2" width="56.7109375" customWidth="1"/>
    <col min="3" max="3" width="8.140625" style="2" customWidth="1"/>
    <col min="4" max="4" width="5.5703125" customWidth="1"/>
    <col min="5" max="5" width="10.5703125" style="2"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98"/>
      <c r="D5" s="24"/>
      <c r="E5" s="98"/>
      <c r="F5" s="24"/>
      <c r="G5" s="24"/>
      <c r="H5" s="98"/>
    </row>
    <row r="6" spans="1:8" x14ac:dyDescent="0.25">
      <c r="A6" s="25"/>
      <c r="B6" s="26"/>
      <c r="C6" s="3"/>
      <c r="D6" s="26"/>
      <c r="E6" s="3"/>
      <c r="F6" s="26"/>
      <c r="G6" s="26"/>
      <c r="H6" s="12"/>
    </row>
    <row r="7" spans="1:8" ht="28.9" customHeight="1" x14ac:dyDescent="0.25">
      <c r="A7" s="28" t="s">
        <v>5</v>
      </c>
      <c r="B7" s="45" t="s">
        <v>2</v>
      </c>
      <c r="C7" s="4" t="s">
        <v>10</v>
      </c>
      <c r="D7" s="46" t="s">
        <v>1</v>
      </c>
      <c r="E7" s="102" t="s">
        <v>6</v>
      </c>
      <c r="F7" s="176" t="s">
        <v>0</v>
      </c>
      <c r="G7" s="176"/>
      <c r="H7" s="13" t="s">
        <v>14</v>
      </c>
    </row>
    <row r="8" spans="1:8" ht="15.75" x14ac:dyDescent="0.25">
      <c r="A8" s="36">
        <v>7</v>
      </c>
      <c r="B8" s="49" t="s">
        <v>358</v>
      </c>
      <c r="C8" s="5"/>
      <c r="D8" s="38"/>
      <c r="E8" s="5"/>
      <c r="F8" s="50"/>
      <c r="G8" s="50"/>
      <c r="H8" s="14"/>
    </row>
    <row r="9" spans="1:8" ht="195" x14ac:dyDescent="0.25">
      <c r="A9" s="113"/>
      <c r="B9" s="74" t="s">
        <v>263</v>
      </c>
      <c r="C9" s="99"/>
      <c r="D9" s="72"/>
      <c r="E9" s="99"/>
      <c r="F9" s="73"/>
      <c r="G9" s="73"/>
      <c r="H9" s="108"/>
    </row>
    <row r="10" spans="1:8" ht="15.75" x14ac:dyDescent="0.25">
      <c r="A10" s="113"/>
      <c r="B10" s="54"/>
      <c r="C10" s="99"/>
      <c r="D10" s="72"/>
      <c r="E10" s="99"/>
      <c r="F10" s="73"/>
      <c r="G10" s="73"/>
      <c r="H10" s="108"/>
    </row>
    <row r="11" spans="1:8" ht="222.75" x14ac:dyDescent="0.25">
      <c r="A11" s="80">
        <f t="shared" ref="A11:A40" si="0">MAX(A7:A10)+0.01</f>
        <v>7.01</v>
      </c>
      <c r="B11" s="75" t="s">
        <v>329</v>
      </c>
      <c r="C11" s="100">
        <v>35</v>
      </c>
      <c r="D11" s="76" t="s">
        <v>285</v>
      </c>
      <c r="E11" s="10"/>
      <c r="F11" s="179">
        <f>C11*E11</f>
        <v>0</v>
      </c>
      <c r="G11" s="179"/>
      <c r="H11" s="15"/>
    </row>
    <row r="12" spans="1:8" ht="192.75" x14ac:dyDescent="0.25">
      <c r="A12" s="80">
        <f t="shared" si="0"/>
        <v>7.02</v>
      </c>
      <c r="B12" s="75" t="s">
        <v>330</v>
      </c>
      <c r="C12" s="100">
        <v>44</v>
      </c>
      <c r="D12" s="76" t="s">
        <v>285</v>
      </c>
      <c r="E12" s="10"/>
      <c r="F12" s="179">
        <f t="shared" ref="F12:F40" si="1">C12*E12</f>
        <v>0</v>
      </c>
      <c r="G12" s="179"/>
      <c r="H12" s="15"/>
    </row>
    <row r="13" spans="1:8" ht="192.75" x14ac:dyDescent="0.25">
      <c r="A13" s="80">
        <f t="shared" si="0"/>
        <v>7.0299999999999994</v>
      </c>
      <c r="B13" s="75" t="s">
        <v>331</v>
      </c>
      <c r="C13" s="100">
        <v>36</v>
      </c>
      <c r="D13" s="76" t="s">
        <v>285</v>
      </c>
      <c r="E13" s="21"/>
      <c r="F13" s="179">
        <f t="shared" si="1"/>
        <v>0</v>
      </c>
      <c r="G13" s="179"/>
      <c r="H13" s="15"/>
    </row>
    <row r="14" spans="1:8" ht="192.75" x14ac:dyDescent="0.25">
      <c r="A14" s="80">
        <f t="shared" si="0"/>
        <v>7.0399999999999991</v>
      </c>
      <c r="B14" s="75" t="s">
        <v>332</v>
      </c>
      <c r="C14" s="100">
        <v>47</v>
      </c>
      <c r="D14" s="76" t="s">
        <v>285</v>
      </c>
      <c r="E14" s="21"/>
      <c r="F14" s="179">
        <f t="shared" si="1"/>
        <v>0</v>
      </c>
      <c r="G14" s="179"/>
      <c r="H14" s="15"/>
    </row>
    <row r="15" spans="1:8" ht="192.75" x14ac:dyDescent="0.25">
      <c r="A15" s="80">
        <f t="shared" si="0"/>
        <v>7.0499999999999989</v>
      </c>
      <c r="B15" s="75" t="s">
        <v>333</v>
      </c>
      <c r="C15" s="100">
        <v>48</v>
      </c>
      <c r="D15" s="76" t="s">
        <v>285</v>
      </c>
      <c r="E15" s="21"/>
      <c r="F15" s="179">
        <f t="shared" si="1"/>
        <v>0</v>
      </c>
      <c r="G15" s="179"/>
      <c r="H15" s="15"/>
    </row>
    <row r="16" spans="1:8" ht="239.25" x14ac:dyDescent="0.25">
      <c r="A16" s="80">
        <f t="shared" si="0"/>
        <v>7.0599999999999987</v>
      </c>
      <c r="B16" s="75" t="s">
        <v>334</v>
      </c>
      <c r="C16" s="100">
        <v>35</v>
      </c>
      <c r="D16" s="76" t="s">
        <v>285</v>
      </c>
      <c r="E16" s="21"/>
      <c r="F16" s="179">
        <f t="shared" si="1"/>
        <v>0</v>
      </c>
      <c r="G16" s="179"/>
      <c r="H16" s="15"/>
    </row>
    <row r="17" spans="1:8" ht="104.25" x14ac:dyDescent="0.25">
      <c r="A17" s="80">
        <f t="shared" si="0"/>
        <v>7.0699999999999985</v>
      </c>
      <c r="B17" s="75" t="s">
        <v>311</v>
      </c>
      <c r="C17" s="100">
        <v>39</v>
      </c>
      <c r="D17" s="76" t="s">
        <v>13</v>
      </c>
      <c r="E17" s="21"/>
      <c r="F17" s="179">
        <f t="shared" si="1"/>
        <v>0</v>
      </c>
      <c r="G17" s="179"/>
      <c r="H17" s="15"/>
    </row>
    <row r="18" spans="1:8" ht="239.25" x14ac:dyDescent="0.25">
      <c r="A18" s="80">
        <f t="shared" si="0"/>
        <v>7.0799999999999983</v>
      </c>
      <c r="B18" s="75" t="s">
        <v>335</v>
      </c>
      <c r="C18" s="100">
        <v>44</v>
      </c>
      <c r="D18" s="76" t="s">
        <v>285</v>
      </c>
      <c r="E18" s="21"/>
      <c r="F18" s="179">
        <f t="shared" si="1"/>
        <v>0</v>
      </c>
      <c r="G18" s="179"/>
      <c r="H18" s="15"/>
    </row>
    <row r="19" spans="1:8" ht="104.25" x14ac:dyDescent="0.25">
      <c r="A19" s="80">
        <f t="shared" si="0"/>
        <v>7.0899999999999981</v>
      </c>
      <c r="B19" s="75" t="s">
        <v>311</v>
      </c>
      <c r="C19" s="100">
        <v>44</v>
      </c>
      <c r="D19" s="76" t="s">
        <v>13</v>
      </c>
      <c r="E19" s="21"/>
      <c r="F19" s="179">
        <f t="shared" si="1"/>
        <v>0</v>
      </c>
      <c r="G19" s="179"/>
      <c r="H19" s="16"/>
    </row>
    <row r="20" spans="1:8" ht="239.25" x14ac:dyDescent="0.25">
      <c r="A20" s="80">
        <f t="shared" si="0"/>
        <v>7.0999999999999979</v>
      </c>
      <c r="B20" s="75" t="s">
        <v>336</v>
      </c>
      <c r="C20" s="100">
        <v>36</v>
      </c>
      <c r="D20" s="76" t="s">
        <v>285</v>
      </c>
      <c r="E20" s="21"/>
      <c r="F20" s="179">
        <f t="shared" si="1"/>
        <v>0</v>
      </c>
      <c r="G20" s="179"/>
      <c r="H20" s="16"/>
    </row>
    <row r="21" spans="1:8" ht="104.25" x14ac:dyDescent="0.25">
      <c r="A21" s="80">
        <f t="shared" si="0"/>
        <v>7.1099999999999977</v>
      </c>
      <c r="B21" s="75" t="s">
        <v>311</v>
      </c>
      <c r="C21" s="100">
        <v>40</v>
      </c>
      <c r="D21" s="76" t="s">
        <v>13</v>
      </c>
      <c r="E21" s="21"/>
      <c r="F21" s="179">
        <f t="shared" si="1"/>
        <v>0</v>
      </c>
      <c r="G21" s="179"/>
      <c r="H21" s="16"/>
    </row>
    <row r="22" spans="1:8" ht="239.25" x14ac:dyDescent="0.25">
      <c r="A22" s="80">
        <f t="shared" si="0"/>
        <v>7.1199999999999974</v>
      </c>
      <c r="B22" s="75" t="s">
        <v>337</v>
      </c>
      <c r="C22" s="100">
        <v>47</v>
      </c>
      <c r="D22" s="76" t="s">
        <v>285</v>
      </c>
      <c r="E22" s="21"/>
      <c r="F22" s="179">
        <f t="shared" si="1"/>
        <v>0</v>
      </c>
      <c r="G22" s="179"/>
      <c r="H22" s="16"/>
    </row>
    <row r="23" spans="1:8" ht="104.25" x14ac:dyDescent="0.25">
      <c r="A23" s="80">
        <f t="shared" si="0"/>
        <v>7.1299999999999972</v>
      </c>
      <c r="B23" s="75" t="s">
        <v>311</v>
      </c>
      <c r="C23" s="100">
        <v>34</v>
      </c>
      <c r="D23" s="76" t="s">
        <v>13</v>
      </c>
      <c r="E23" s="21"/>
      <c r="F23" s="179">
        <f t="shared" si="1"/>
        <v>0</v>
      </c>
      <c r="G23" s="179"/>
      <c r="H23" s="16"/>
    </row>
    <row r="24" spans="1:8" ht="239.25" x14ac:dyDescent="0.25">
      <c r="A24" s="80">
        <f t="shared" si="0"/>
        <v>7.139999999999997</v>
      </c>
      <c r="B24" s="75" t="s">
        <v>338</v>
      </c>
      <c r="C24" s="100">
        <v>48</v>
      </c>
      <c r="D24" s="76" t="s">
        <v>285</v>
      </c>
      <c r="E24" s="21"/>
      <c r="F24" s="179">
        <f t="shared" si="1"/>
        <v>0</v>
      </c>
      <c r="G24" s="179"/>
      <c r="H24" s="16"/>
    </row>
    <row r="25" spans="1:8" ht="104.25" x14ac:dyDescent="0.25">
      <c r="A25" s="80">
        <f t="shared" si="0"/>
        <v>7.1499999999999968</v>
      </c>
      <c r="B25" s="75" t="s">
        <v>311</v>
      </c>
      <c r="C25" s="100">
        <v>37</v>
      </c>
      <c r="D25" s="76" t="s">
        <v>13</v>
      </c>
      <c r="E25" s="21"/>
      <c r="F25" s="179">
        <f t="shared" si="1"/>
        <v>0</v>
      </c>
      <c r="G25" s="179"/>
      <c r="H25" s="16"/>
    </row>
    <row r="26" spans="1:8" ht="240" x14ac:dyDescent="0.25">
      <c r="A26" s="80">
        <f t="shared" si="0"/>
        <v>7.1599999999999966</v>
      </c>
      <c r="B26" s="75" t="s">
        <v>339</v>
      </c>
      <c r="C26" s="100">
        <v>93.6</v>
      </c>
      <c r="D26" s="76" t="s">
        <v>285</v>
      </c>
      <c r="E26" s="21"/>
      <c r="F26" s="179">
        <f t="shared" si="1"/>
        <v>0</v>
      </c>
      <c r="G26" s="179"/>
      <c r="H26" s="16"/>
    </row>
    <row r="27" spans="1:8" ht="150" x14ac:dyDescent="0.25">
      <c r="A27" s="80">
        <f t="shared" si="0"/>
        <v>7.1699999999999964</v>
      </c>
      <c r="B27" s="75" t="s">
        <v>312</v>
      </c>
      <c r="C27" s="100">
        <v>10</v>
      </c>
      <c r="D27" s="76" t="s">
        <v>285</v>
      </c>
      <c r="E27" s="21"/>
      <c r="F27" s="179">
        <f t="shared" si="1"/>
        <v>0</v>
      </c>
      <c r="G27" s="179"/>
      <c r="H27" s="15"/>
    </row>
    <row r="28" spans="1:8" ht="150" x14ac:dyDescent="0.25">
      <c r="A28" s="80">
        <f t="shared" si="0"/>
        <v>7.1799999999999962</v>
      </c>
      <c r="B28" s="75" t="s">
        <v>313</v>
      </c>
      <c r="C28" s="100">
        <v>105.6</v>
      </c>
      <c r="D28" s="76" t="s">
        <v>285</v>
      </c>
      <c r="E28" s="21"/>
      <c r="F28" s="179">
        <f t="shared" si="1"/>
        <v>0</v>
      </c>
      <c r="G28" s="179"/>
      <c r="H28" s="15"/>
    </row>
    <row r="29" spans="1:8" ht="150" x14ac:dyDescent="0.25">
      <c r="A29" s="80">
        <f t="shared" si="0"/>
        <v>7.1899999999999959</v>
      </c>
      <c r="B29" s="75" t="s">
        <v>314</v>
      </c>
      <c r="C29" s="100">
        <v>21</v>
      </c>
      <c r="D29" s="76" t="s">
        <v>285</v>
      </c>
      <c r="E29" s="21"/>
      <c r="F29" s="179">
        <f t="shared" si="1"/>
        <v>0</v>
      </c>
      <c r="G29" s="179"/>
      <c r="H29" s="15"/>
    </row>
    <row r="30" spans="1:8" ht="150" x14ac:dyDescent="0.25">
      <c r="A30" s="80">
        <f t="shared" si="0"/>
        <v>7.1999999999999957</v>
      </c>
      <c r="B30" s="75" t="s">
        <v>315</v>
      </c>
      <c r="C30" s="100">
        <v>96</v>
      </c>
      <c r="D30" s="76" t="s">
        <v>285</v>
      </c>
      <c r="E30" s="21"/>
      <c r="F30" s="179">
        <f t="shared" si="1"/>
        <v>0</v>
      </c>
      <c r="G30" s="179"/>
      <c r="H30" s="15"/>
    </row>
    <row r="31" spans="1:8" ht="150" x14ac:dyDescent="0.25">
      <c r="A31" s="80">
        <f t="shared" si="0"/>
        <v>7.2099999999999955</v>
      </c>
      <c r="B31" s="75" t="s">
        <v>316</v>
      </c>
      <c r="C31" s="100">
        <v>10</v>
      </c>
      <c r="D31" s="76" t="s">
        <v>285</v>
      </c>
      <c r="E31" s="21"/>
      <c r="F31" s="179">
        <f t="shared" si="1"/>
        <v>0</v>
      </c>
      <c r="G31" s="179"/>
      <c r="H31" s="15"/>
    </row>
    <row r="32" spans="1:8" ht="150" x14ac:dyDescent="0.25">
      <c r="A32" s="80">
        <f t="shared" si="0"/>
        <v>7.2199999999999953</v>
      </c>
      <c r="B32" s="75" t="s">
        <v>317</v>
      </c>
      <c r="C32" s="100">
        <v>81.599999999999994</v>
      </c>
      <c r="D32" s="76" t="s">
        <v>285</v>
      </c>
      <c r="E32" s="21"/>
      <c r="F32" s="179">
        <f t="shared" si="1"/>
        <v>0</v>
      </c>
      <c r="G32" s="179"/>
      <c r="H32" s="15"/>
    </row>
    <row r="33" spans="1:8" ht="150" x14ac:dyDescent="0.25">
      <c r="A33" s="80">
        <f t="shared" si="0"/>
        <v>7.2299999999999951</v>
      </c>
      <c r="B33" s="75" t="s">
        <v>318</v>
      </c>
      <c r="C33" s="100">
        <v>47</v>
      </c>
      <c r="D33" s="76" t="s">
        <v>285</v>
      </c>
      <c r="E33" s="21"/>
      <c r="F33" s="179">
        <f t="shared" si="1"/>
        <v>0</v>
      </c>
      <c r="G33" s="179"/>
      <c r="H33" s="15"/>
    </row>
    <row r="34" spans="1:8" ht="150" x14ac:dyDescent="0.25">
      <c r="A34" s="80">
        <f t="shared" si="0"/>
        <v>7.2399999999999949</v>
      </c>
      <c r="B34" s="75" t="s">
        <v>319</v>
      </c>
      <c r="C34" s="100">
        <v>88.8</v>
      </c>
      <c r="D34" s="76" t="s">
        <v>285</v>
      </c>
      <c r="E34" s="21"/>
      <c r="F34" s="179">
        <f t="shared" si="1"/>
        <v>0</v>
      </c>
      <c r="G34" s="179"/>
      <c r="H34" s="15"/>
    </row>
    <row r="35" spans="1:8" ht="150" x14ac:dyDescent="0.25">
      <c r="A35" s="80">
        <f t="shared" si="0"/>
        <v>7.2499999999999947</v>
      </c>
      <c r="B35" s="75" t="s">
        <v>320</v>
      </c>
      <c r="C35" s="100">
        <v>0</v>
      </c>
      <c r="D35" s="76" t="s">
        <v>285</v>
      </c>
      <c r="E35" s="21"/>
      <c r="F35" s="179">
        <f t="shared" si="1"/>
        <v>0</v>
      </c>
      <c r="G35" s="179"/>
      <c r="H35" s="15"/>
    </row>
    <row r="36" spans="1:8" ht="267.75" x14ac:dyDescent="0.25">
      <c r="A36" s="80">
        <f t="shared" si="0"/>
        <v>7.2599999999999945</v>
      </c>
      <c r="B36" s="75" t="s">
        <v>388</v>
      </c>
      <c r="C36" s="100">
        <v>23</v>
      </c>
      <c r="D36" s="76" t="s">
        <v>285</v>
      </c>
      <c r="E36" s="21"/>
      <c r="F36" s="179">
        <f t="shared" si="1"/>
        <v>0</v>
      </c>
      <c r="G36" s="179"/>
      <c r="H36" s="15"/>
    </row>
    <row r="37" spans="1:8" ht="192.75" x14ac:dyDescent="0.25">
      <c r="A37" s="80">
        <f t="shared" si="0"/>
        <v>7.2699999999999942</v>
      </c>
      <c r="B37" s="75" t="s">
        <v>389</v>
      </c>
      <c r="C37" s="100">
        <v>50</v>
      </c>
      <c r="D37" s="76" t="s">
        <v>285</v>
      </c>
      <c r="E37" s="21"/>
      <c r="F37" s="179">
        <f t="shared" si="1"/>
        <v>0</v>
      </c>
      <c r="G37" s="179"/>
      <c r="H37" s="15"/>
    </row>
    <row r="38" spans="1:8" ht="192.75" x14ac:dyDescent="0.25">
      <c r="A38" s="80">
        <f t="shared" si="0"/>
        <v>7.279999999999994</v>
      </c>
      <c r="B38" s="75" t="s">
        <v>390</v>
      </c>
      <c r="C38" s="100">
        <v>28.999999999999996</v>
      </c>
      <c r="D38" s="76" t="s">
        <v>285</v>
      </c>
      <c r="E38" s="21"/>
      <c r="F38" s="179">
        <f t="shared" si="1"/>
        <v>0</v>
      </c>
      <c r="G38" s="179"/>
      <c r="H38" s="15"/>
    </row>
    <row r="39" spans="1:8" ht="192.75" x14ac:dyDescent="0.25">
      <c r="A39" s="80">
        <f t="shared" si="0"/>
        <v>7.2899999999999938</v>
      </c>
      <c r="B39" s="75" t="s">
        <v>391</v>
      </c>
      <c r="C39" s="100">
        <v>21</v>
      </c>
      <c r="D39" s="76" t="s">
        <v>285</v>
      </c>
      <c r="E39" s="21"/>
      <c r="F39" s="179">
        <f t="shared" si="1"/>
        <v>0</v>
      </c>
      <c r="G39" s="179"/>
      <c r="H39" s="15"/>
    </row>
    <row r="40" spans="1:8" ht="192.75" x14ac:dyDescent="0.25">
      <c r="A40" s="80">
        <f t="shared" si="0"/>
        <v>7.2999999999999936</v>
      </c>
      <c r="B40" s="75" t="s">
        <v>392</v>
      </c>
      <c r="C40" s="100">
        <v>21</v>
      </c>
      <c r="D40" s="76" t="s">
        <v>285</v>
      </c>
      <c r="E40" s="21"/>
      <c r="F40" s="179">
        <f t="shared" si="1"/>
        <v>0</v>
      </c>
      <c r="G40" s="179"/>
      <c r="H40" s="16"/>
    </row>
    <row r="41" spans="1:8" x14ac:dyDescent="0.25">
      <c r="A41" s="65"/>
      <c r="B41" s="119"/>
      <c r="C41" s="101"/>
      <c r="D41" s="57"/>
      <c r="E41" s="21"/>
      <c r="F41" s="120"/>
      <c r="G41" s="120"/>
      <c r="H41" s="16"/>
    </row>
    <row r="42" spans="1:8" x14ac:dyDescent="0.25">
      <c r="A42" s="29"/>
      <c r="B42" s="30"/>
      <c r="C42" s="8"/>
      <c r="D42" s="39"/>
      <c r="E42" s="11"/>
      <c r="F42" s="121"/>
      <c r="G42" s="121"/>
      <c r="H42" s="18"/>
    </row>
    <row r="43" spans="1:8" ht="15.75" x14ac:dyDescent="0.25">
      <c r="A43" s="36"/>
      <c r="B43" s="37" t="s">
        <v>7</v>
      </c>
      <c r="C43" s="5"/>
      <c r="D43" s="38"/>
      <c r="E43" s="103"/>
      <c r="F43" s="178">
        <f>SUM(F11:G42)</f>
        <v>0</v>
      </c>
      <c r="G43" s="178"/>
      <c r="H43" s="19"/>
    </row>
    <row r="44" spans="1:8" x14ac:dyDescent="0.25">
      <c r="A44" s="40"/>
      <c r="B44" s="41"/>
      <c r="C44" s="9"/>
      <c r="D44" s="42"/>
      <c r="E44" s="104"/>
      <c r="F44" s="71"/>
      <c r="G44" s="43"/>
      <c r="H44" s="20"/>
    </row>
  </sheetData>
  <sheetProtection algorithmName="SHA-512" hashValue="9cwyMCtTC/XFT2CZOqxxyLqSISa0Gsl/BMnDaaMLkEltOTpIexDonJaXW5zt2/C/rFpaAYSTjjWQ3hI0S0Molw==" saltValue="V/lLZkplfa6A7GnX8s17Ig==" spinCount="100000" sheet="1" objects="1" scenarios="1"/>
  <mergeCells count="32">
    <mergeCell ref="F19:G19"/>
    <mergeCell ref="F7:G7"/>
    <mergeCell ref="F13:G13"/>
    <mergeCell ref="F15:G15"/>
    <mergeCell ref="F16:G16"/>
    <mergeCell ref="F17:G17"/>
    <mergeCell ref="F31:G31"/>
    <mergeCell ref="F32:G32"/>
    <mergeCell ref="F33:G33"/>
    <mergeCell ref="F35:G35"/>
    <mergeCell ref="F21:G21"/>
    <mergeCell ref="F23:G23"/>
    <mergeCell ref="F24:G24"/>
    <mergeCell ref="F25:G25"/>
    <mergeCell ref="F26:G26"/>
    <mergeCell ref="F27:G27"/>
    <mergeCell ref="F43:G43"/>
    <mergeCell ref="F11:G11"/>
    <mergeCell ref="F12:G12"/>
    <mergeCell ref="F14:G14"/>
    <mergeCell ref="F18:G18"/>
    <mergeCell ref="F20:G20"/>
    <mergeCell ref="F22:G22"/>
    <mergeCell ref="F28:G28"/>
    <mergeCell ref="F34:G34"/>
    <mergeCell ref="F39:G39"/>
    <mergeCell ref="F40:G40"/>
    <mergeCell ref="F36:G36"/>
    <mergeCell ref="F37:G37"/>
    <mergeCell ref="F38:G38"/>
    <mergeCell ref="F29:G29"/>
    <mergeCell ref="F30:G30"/>
  </mergeCells>
  <pageMargins left="0.70866141732283472" right="0.70866141732283472" top="0.74803149606299213" bottom="0.74803149606299213" header="0.31496062992125984" footer="0.31496062992125984"/>
  <pageSetup scale="55" orientation="portrait" r:id="rId1"/>
  <headerFooter>
    <oddFooter>&amp;LSchedule of Works&amp;CFloor, Wall, Ceilings and Roof Finishes&amp;RPage &amp;P of &amp;N</oddFooter>
  </headerFooter>
  <rowBreaks count="1" manualBreakCount="1">
    <brk id="34"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92C3-C49B-4922-8EE1-4CBF350F1CBB}">
  <dimension ref="A3:H24"/>
  <sheetViews>
    <sheetView view="pageBreakPreview" topLeftCell="A17" zoomScaleNormal="100" zoomScaleSheetLayoutView="100" zoomScalePageLayoutView="85" workbookViewId="0">
      <selection activeCell="H13" sqref="H13"/>
    </sheetView>
  </sheetViews>
  <sheetFormatPr defaultColWidth="8.85546875" defaultRowHeight="15" x14ac:dyDescent="0.25"/>
  <cols>
    <col min="1" max="1" width="6.7109375" customWidth="1"/>
    <col min="2" max="2" width="56.7109375" customWidth="1"/>
    <col min="3" max="3" width="8.140625" style="2" customWidth="1"/>
    <col min="4" max="4" width="5.5703125" customWidth="1"/>
    <col min="5" max="5" width="10.5703125" style="2"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98"/>
      <c r="D5" s="24"/>
      <c r="E5" s="98"/>
      <c r="F5" s="24"/>
      <c r="G5" s="24"/>
      <c r="H5" s="98"/>
    </row>
    <row r="6" spans="1:8" x14ac:dyDescent="0.25">
      <c r="A6" s="25"/>
      <c r="B6" s="26"/>
      <c r="C6" s="3"/>
      <c r="D6" s="26"/>
      <c r="E6" s="3"/>
      <c r="F6" s="26"/>
      <c r="G6" s="26"/>
      <c r="H6" s="12"/>
    </row>
    <row r="7" spans="1:8" ht="28.9" customHeight="1" x14ac:dyDescent="0.25">
      <c r="A7" s="28" t="s">
        <v>5</v>
      </c>
      <c r="B7" s="45" t="s">
        <v>2</v>
      </c>
      <c r="C7" s="4" t="s">
        <v>10</v>
      </c>
      <c r="D7" s="46" t="s">
        <v>1</v>
      </c>
      <c r="E7" s="102" t="s">
        <v>6</v>
      </c>
      <c r="F7" s="176" t="s">
        <v>0</v>
      </c>
      <c r="G7" s="176"/>
      <c r="H7" s="13" t="s">
        <v>14</v>
      </c>
    </row>
    <row r="8" spans="1:8" ht="15.75" x14ac:dyDescent="0.25">
      <c r="A8" s="36">
        <v>8</v>
      </c>
      <c r="B8" s="49" t="s">
        <v>356</v>
      </c>
      <c r="C8" s="5"/>
      <c r="D8" s="38"/>
      <c r="E8" s="5"/>
      <c r="F8" s="50"/>
      <c r="G8" s="50"/>
      <c r="H8" s="14"/>
    </row>
    <row r="9" spans="1:8" ht="195" x14ac:dyDescent="0.25">
      <c r="A9" s="113"/>
      <c r="B9" s="74" t="s">
        <v>263</v>
      </c>
      <c r="C9" s="99"/>
      <c r="D9" s="72"/>
      <c r="E9" s="99"/>
      <c r="F9" s="73"/>
      <c r="G9" s="73"/>
      <c r="H9" s="108"/>
    </row>
    <row r="10" spans="1:8" ht="15.75" x14ac:dyDescent="0.25">
      <c r="A10" s="113"/>
      <c r="B10" s="74"/>
      <c r="C10" s="99"/>
      <c r="D10" s="72"/>
      <c r="E10" s="99"/>
      <c r="F10" s="73"/>
      <c r="G10" s="73"/>
      <c r="H10" s="108"/>
    </row>
    <row r="11" spans="1:8" ht="285" x14ac:dyDescent="0.25">
      <c r="A11" s="80">
        <f t="shared" ref="A11:A20" si="0">MAX(A7:A10)+0.01</f>
        <v>8.01</v>
      </c>
      <c r="B11" s="75" t="s">
        <v>340</v>
      </c>
      <c r="C11" s="100">
        <v>10</v>
      </c>
      <c r="D11" s="76" t="s">
        <v>285</v>
      </c>
      <c r="E11" s="10"/>
      <c r="F11" s="179">
        <f>C11*E11</f>
        <v>0</v>
      </c>
      <c r="G11" s="179"/>
      <c r="H11" s="15"/>
    </row>
    <row r="12" spans="1:8" x14ac:dyDescent="0.25">
      <c r="A12" s="80">
        <f t="shared" si="0"/>
        <v>8.02</v>
      </c>
      <c r="B12" s="75" t="s">
        <v>289</v>
      </c>
      <c r="C12" s="100">
        <v>71</v>
      </c>
      <c r="D12" s="76" t="s">
        <v>285</v>
      </c>
      <c r="E12" s="10"/>
      <c r="F12" s="179">
        <f t="shared" ref="F12:F20" si="1">C12*E12</f>
        <v>0</v>
      </c>
      <c r="G12" s="179"/>
      <c r="H12" s="15"/>
    </row>
    <row r="13" spans="1:8" ht="210" x14ac:dyDescent="0.25">
      <c r="A13" s="80">
        <f t="shared" si="0"/>
        <v>8.0299999999999994</v>
      </c>
      <c r="B13" s="75" t="s">
        <v>341</v>
      </c>
      <c r="C13" s="100">
        <v>21</v>
      </c>
      <c r="D13" s="76" t="s">
        <v>285</v>
      </c>
      <c r="E13" s="10"/>
      <c r="F13" s="179">
        <f t="shared" si="1"/>
        <v>0</v>
      </c>
      <c r="G13" s="179"/>
      <c r="H13" s="15"/>
    </row>
    <row r="14" spans="1:8" x14ac:dyDescent="0.25">
      <c r="A14" s="80">
        <f t="shared" si="0"/>
        <v>8.0399999999999991</v>
      </c>
      <c r="B14" s="75" t="s">
        <v>289</v>
      </c>
      <c r="C14" s="100">
        <v>56.000000000000007</v>
      </c>
      <c r="D14" s="76" t="s">
        <v>285</v>
      </c>
      <c r="E14" s="10"/>
      <c r="F14" s="179">
        <f t="shared" si="1"/>
        <v>0</v>
      </c>
      <c r="G14" s="179"/>
      <c r="H14" s="15"/>
    </row>
    <row r="15" spans="1:8" ht="210" x14ac:dyDescent="0.25">
      <c r="A15" s="80">
        <f t="shared" si="0"/>
        <v>8.0499999999999989</v>
      </c>
      <c r="B15" s="75" t="s">
        <v>342</v>
      </c>
      <c r="C15" s="100">
        <v>10</v>
      </c>
      <c r="D15" s="76" t="s">
        <v>285</v>
      </c>
      <c r="E15" s="10"/>
      <c r="F15" s="179">
        <f t="shared" si="1"/>
        <v>0</v>
      </c>
      <c r="G15" s="179"/>
      <c r="H15" s="15"/>
    </row>
    <row r="16" spans="1:8" x14ac:dyDescent="0.25">
      <c r="A16" s="80">
        <f t="shared" si="0"/>
        <v>8.0599999999999987</v>
      </c>
      <c r="B16" s="75" t="s">
        <v>289</v>
      </c>
      <c r="C16" s="100">
        <v>67</v>
      </c>
      <c r="D16" s="76" t="s">
        <v>285</v>
      </c>
      <c r="E16" s="10"/>
      <c r="F16" s="179">
        <f t="shared" si="1"/>
        <v>0</v>
      </c>
      <c r="G16" s="179"/>
      <c r="H16" s="15"/>
    </row>
    <row r="17" spans="1:8" ht="210" x14ac:dyDescent="0.25">
      <c r="A17" s="80">
        <f t="shared" si="0"/>
        <v>8.0699999999999985</v>
      </c>
      <c r="B17" s="75" t="s">
        <v>343</v>
      </c>
      <c r="C17" s="100">
        <v>0</v>
      </c>
      <c r="D17" s="76" t="s">
        <v>285</v>
      </c>
      <c r="E17" s="10"/>
      <c r="F17" s="179">
        <f t="shared" si="1"/>
        <v>0</v>
      </c>
      <c r="G17" s="179"/>
      <c r="H17" s="15"/>
    </row>
    <row r="18" spans="1:8" x14ac:dyDescent="0.25">
      <c r="A18" s="80">
        <f t="shared" si="0"/>
        <v>8.0799999999999983</v>
      </c>
      <c r="B18" s="75" t="s">
        <v>289</v>
      </c>
      <c r="C18" s="100">
        <v>61</v>
      </c>
      <c r="D18" s="76" t="s">
        <v>285</v>
      </c>
      <c r="E18" s="10"/>
      <c r="F18" s="179">
        <f t="shared" si="1"/>
        <v>0</v>
      </c>
      <c r="G18" s="179"/>
      <c r="H18" s="15"/>
    </row>
    <row r="19" spans="1:8" ht="210" x14ac:dyDescent="0.25">
      <c r="A19" s="80">
        <f t="shared" si="0"/>
        <v>8.0899999999999981</v>
      </c>
      <c r="B19" s="75" t="s">
        <v>344</v>
      </c>
      <c r="C19" s="100">
        <v>0</v>
      </c>
      <c r="D19" s="76" t="s">
        <v>285</v>
      </c>
      <c r="E19" s="10"/>
      <c r="F19" s="179">
        <f t="shared" si="1"/>
        <v>0</v>
      </c>
      <c r="G19" s="179"/>
      <c r="H19" s="15"/>
    </row>
    <row r="20" spans="1:8" x14ac:dyDescent="0.25">
      <c r="A20" s="80">
        <f t="shared" si="0"/>
        <v>8.0999999999999979</v>
      </c>
      <c r="B20" s="75" t="s">
        <v>289</v>
      </c>
      <c r="C20" s="100">
        <v>68</v>
      </c>
      <c r="D20" s="76" t="s">
        <v>285</v>
      </c>
      <c r="E20" s="10"/>
      <c r="F20" s="179">
        <f t="shared" si="1"/>
        <v>0</v>
      </c>
      <c r="G20" s="179"/>
      <c r="H20" s="15"/>
    </row>
    <row r="21" spans="1:8" x14ac:dyDescent="0.25">
      <c r="A21" s="33"/>
      <c r="B21" s="116"/>
      <c r="C21" s="6"/>
      <c r="D21" s="52"/>
      <c r="E21" s="10"/>
      <c r="F21" s="35"/>
      <c r="G21" s="35"/>
      <c r="H21" s="15"/>
    </row>
    <row r="22" spans="1:8" x14ac:dyDescent="0.25">
      <c r="A22" s="29"/>
      <c r="B22" s="30"/>
      <c r="C22" s="8"/>
      <c r="D22" s="39"/>
      <c r="E22" s="11"/>
      <c r="F22" s="31"/>
      <c r="G22" s="31"/>
      <c r="H22" s="18"/>
    </row>
    <row r="23" spans="1:8" ht="15.75" x14ac:dyDescent="0.25">
      <c r="A23" s="36"/>
      <c r="B23" s="37" t="s">
        <v>7</v>
      </c>
      <c r="C23" s="5"/>
      <c r="D23" s="38"/>
      <c r="E23" s="103"/>
      <c r="F23" s="178">
        <f>SUM(F11:G22)</f>
        <v>0</v>
      </c>
      <c r="G23" s="178"/>
      <c r="H23" s="19"/>
    </row>
    <row r="24" spans="1:8" x14ac:dyDescent="0.25">
      <c r="A24" s="40"/>
      <c r="B24" s="41"/>
      <c r="C24" s="9"/>
      <c r="D24" s="42"/>
      <c r="E24" s="104"/>
      <c r="F24" s="71"/>
      <c r="G24" s="43"/>
      <c r="H24" s="20"/>
    </row>
  </sheetData>
  <sheetProtection algorithmName="SHA-512" hashValue="sNeIzt4pFPtsyNjCLsXRbE1PbjEevskCJc/OnHYAPZzZhryVqUYIpAZ/8iQ9Z+CMg3dznRT4iwy+NVj4BhKjBQ==" saltValue="Z6f0KG2+yfn98yPEDIRSzA==" spinCount="100000" sheet="1" selectLockedCells="1"/>
  <mergeCells count="12">
    <mergeCell ref="F7:G7"/>
    <mergeCell ref="F23:G23"/>
    <mergeCell ref="F11:G11"/>
    <mergeCell ref="F12:G12"/>
    <mergeCell ref="F13:G13"/>
    <mergeCell ref="F14:G14"/>
    <mergeCell ref="F15:G15"/>
    <mergeCell ref="F16:G16"/>
    <mergeCell ref="F17:G17"/>
    <mergeCell ref="F18:G18"/>
    <mergeCell ref="F19:G19"/>
    <mergeCell ref="F20:G20"/>
  </mergeCells>
  <pageMargins left="0.70866141732283472" right="0.70866141732283472" top="0.74803149606299213" bottom="0.74803149606299213" header="0.31496062992125984" footer="0.31496062992125984"/>
  <pageSetup scale="59" orientation="portrait" r:id="rId1"/>
  <headerFooter>
    <oddFooter>&amp;LSchedule of Works&amp;CDecorations&amp;RPage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85E72-C67C-4F08-ACEF-8D190793768A}">
  <dimension ref="A3:H19"/>
  <sheetViews>
    <sheetView view="pageBreakPreview" topLeftCell="A14" zoomScaleNormal="100" zoomScaleSheetLayoutView="100" zoomScalePageLayoutView="85" workbookViewId="0">
      <selection activeCell="H12" sqref="H12"/>
    </sheetView>
  </sheetViews>
  <sheetFormatPr defaultColWidth="8.85546875" defaultRowHeight="15" x14ac:dyDescent="0.25"/>
  <cols>
    <col min="1" max="1" width="6.7109375" customWidth="1"/>
    <col min="2" max="2" width="56.7109375" customWidth="1"/>
    <col min="3" max="3" width="8.140625" style="2" customWidth="1"/>
    <col min="4" max="4" width="5.5703125" customWidth="1"/>
    <col min="5" max="5" width="10.5703125" style="2"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98"/>
      <c r="D5" s="24"/>
      <c r="E5" s="98"/>
      <c r="F5" s="24"/>
      <c r="G5" s="24"/>
      <c r="H5" s="98"/>
    </row>
    <row r="6" spans="1:8" x14ac:dyDescent="0.25">
      <c r="A6" s="25"/>
      <c r="B6" s="26"/>
      <c r="C6" s="3"/>
      <c r="D6" s="26"/>
      <c r="E6" s="3"/>
      <c r="F6" s="26"/>
      <c r="G6" s="26"/>
      <c r="H6" s="12"/>
    </row>
    <row r="7" spans="1:8" ht="28.9" customHeight="1" x14ac:dyDescent="0.25">
      <c r="A7" s="28" t="s">
        <v>5</v>
      </c>
      <c r="B7" s="45" t="s">
        <v>2</v>
      </c>
      <c r="C7" s="4" t="s">
        <v>10</v>
      </c>
      <c r="D7" s="46" t="s">
        <v>1</v>
      </c>
      <c r="E7" s="102" t="s">
        <v>6</v>
      </c>
      <c r="F7" s="176" t="s">
        <v>0</v>
      </c>
      <c r="G7" s="176"/>
      <c r="H7" s="13" t="s">
        <v>14</v>
      </c>
    </row>
    <row r="8" spans="1:8" ht="15.75" x14ac:dyDescent="0.25">
      <c r="A8" s="36">
        <v>9</v>
      </c>
      <c r="B8" s="49" t="s">
        <v>357</v>
      </c>
      <c r="C8" s="5"/>
      <c r="D8" s="38"/>
      <c r="E8" s="5"/>
      <c r="F8" s="50"/>
      <c r="G8" s="50"/>
      <c r="H8" s="14"/>
    </row>
    <row r="9" spans="1:8" ht="195" x14ac:dyDescent="0.25">
      <c r="A9" s="113"/>
      <c r="B9" s="74" t="s">
        <v>263</v>
      </c>
      <c r="C9" s="99"/>
      <c r="D9" s="72"/>
      <c r="E9" s="99"/>
      <c r="F9" s="73"/>
      <c r="G9" s="73"/>
      <c r="H9" s="108"/>
    </row>
    <row r="10" spans="1:8" ht="15.75" x14ac:dyDescent="0.25">
      <c r="A10" s="113"/>
      <c r="B10" s="54"/>
      <c r="C10" s="99"/>
      <c r="D10" s="72"/>
      <c r="E10" s="99"/>
      <c r="F10" s="73"/>
      <c r="G10" s="73"/>
      <c r="H10" s="108"/>
    </row>
    <row r="11" spans="1:8" ht="270" x14ac:dyDescent="0.25">
      <c r="A11" s="80">
        <f t="shared" ref="A11:A15" si="0">MAX(A7:A10)+0.01</f>
        <v>9.01</v>
      </c>
      <c r="B11" s="75" t="s">
        <v>345</v>
      </c>
      <c r="C11" s="100">
        <v>25</v>
      </c>
      <c r="D11" s="76" t="s">
        <v>285</v>
      </c>
      <c r="E11" s="10"/>
      <c r="F11" s="179">
        <f>C11*E11</f>
        <v>0</v>
      </c>
      <c r="G11" s="179"/>
      <c r="H11" s="15"/>
    </row>
    <row r="12" spans="1:8" ht="180" x14ac:dyDescent="0.25">
      <c r="A12" s="80">
        <f t="shared" si="0"/>
        <v>9.02</v>
      </c>
      <c r="B12" s="75" t="s">
        <v>346</v>
      </c>
      <c r="C12" s="100">
        <v>22</v>
      </c>
      <c r="D12" s="76" t="s">
        <v>285</v>
      </c>
      <c r="E12" s="10"/>
      <c r="F12" s="179">
        <f t="shared" ref="F12:F15" si="1">C12*E12</f>
        <v>0</v>
      </c>
      <c r="G12" s="179"/>
      <c r="H12" s="15"/>
    </row>
    <row r="13" spans="1:8" ht="180" x14ac:dyDescent="0.25">
      <c r="A13" s="80">
        <f t="shared" si="0"/>
        <v>9.0299999999999994</v>
      </c>
      <c r="B13" s="75" t="s">
        <v>347</v>
      </c>
      <c r="C13" s="100">
        <v>26</v>
      </c>
      <c r="D13" s="76" t="s">
        <v>285</v>
      </c>
      <c r="E13" s="21"/>
      <c r="F13" s="179">
        <f t="shared" si="1"/>
        <v>0</v>
      </c>
      <c r="G13" s="179"/>
      <c r="H13" s="15"/>
    </row>
    <row r="14" spans="1:8" ht="180" x14ac:dyDescent="0.25">
      <c r="A14" s="80">
        <f t="shared" si="0"/>
        <v>9.0399999999999991</v>
      </c>
      <c r="B14" s="75" t="s">
        <v>348</v>
      </c>
      <c r="C14" s="100">
        <v>47</v>
      </c>
      <c r="D14" s="76" t="s">
        <v>285</v>
      </c>
      <c r="E14" s="21"/>
      <c r="F14" s="179">
        <f t="shared" si="1"/>
        <v>0</v>
      </c>
      <c r="G14" s="179"/>
      <c r="H14" s="15"/>
    </row>
    <row r="15" spans="1:8" ht="180" x14ac:dyDescent="0.25">
      <c r="A15" s="80">
        <f t="shared" si="0"/>
        <v>9.0499999999999989</v>
      </c>
      <c r="B15" s="75" t="s">
        <v>349</v>
      </c>
      <c r="C15" s="100">
        <v>48</v>
      </c>
      <c r="D15" s="76" t="s">
        <v>285</v>
      </c>
      <c r="E15" s="21"/>
      <c r="F15" s="179">
        <f t="shared" si="1"/>
        <v>0</v>
      </c>
      <c r="G15" s="179"/>
      <c r="H15" s="15"/>
    </row>
    <row r="16" spans="1:8" x14ac:dyDescent="0.25">
      <c r="A16" s="117"/>
      <c r="B16" s="118"/>
      <c r="C16" s="101"/>
      <c r="D16" s="57"/>
      <c r="E16" s="21"/>
      <c r="F16" s="174"/>
      <c r="G16" s="174"/>
      <c r="H16" s="15"/>
    </row>
    <row r="17" spans="1:8" x14ac:dyDescent="0.25">
      <c r="A17" s="29"/>
      <c r="B17" s="30"/>
      <c r="C17" s="8"/>
      <c r="D17" s="39"/>
      <c r="E17" s="11"/>
      <c r="F17" s="31"/>
      <c r="G17" s="31"/>
      <c r="H17" s="18"/>
    </row>
    <row r="18" spans="1:8" ht="15.75" x14ac:dyDescent="0.25">
      <c r="A18" s="36"/>
      <c r="B18" s="37" t="s">
        <v>7</v>
      </c>
      <c r="C18" s="5"/>
      <c r="D18" s="38"/>
      <c r="E18" s="103"/>
      <c r="F18" s="178">
        <f>SUM(F11:G17)</f>
        <v>0</v>
      </c>
      <c r="G18" s="178"/>
      <c r="H18" s="19"/>
    </row>
    <row r="19" spans="1:8" x14ac:dyDescent="0.25">
      <c r="A19" s="40"/>
      <c r="B19" s="41"/>
      <c r="C19" s="9"/>
      <c r="D19" s="42"/>
      <c r="E19" s="104"/>
      <c r="F19" s="71"/>
      <c r="G19" s="43"/>
      <c r="H19" s="20"/>
    </row>
  </sheetData>
  <sheetProtection algorithmName="SHA-512" hashValue="DXpLrQnryvYQD91Jy3V0oWJjuTHmrMarjM3EEmvGzVNAGs0Ah0O4HyV4OBWK0ePfbn8yy7Rl+yD/QJEly1ttNQ==" saltValue="itafwgQZSRTlN75uJE5yIg==" spinCount="100000" sheet="1" selectLockedCells="1"/>
  <mergeCells count="8">
    <mergeCell ref="F18:G18"/>
    <mergeCell ref="F11:G11"/>
    <mergeCell ref="F12:G12"/>
    <mergeCell ref="F14:G14"/>
    <mergeCell ref="F7:G7"/>
    <mergeCell ref="F13:G13"/>
    <mergeCell ref="F15:G15"/>
    <mergeCell ref="F16:G16"/>
  </mergeCells>
  <pageMargins left="0.70866141732283472" right="0.70866141732283472" top="0.74803149606299213" bottom="0.74803149606299213" header="0.31496062992125984" footer="0.31496062992125984"/>
  <pageSetup scale="59" orientation="portrait" r:id="rId1"/>
  <headerFooter>
    <oddFooter>&amp;LSchedule of Works&amp;CSuspended Ceilings&amp;RPage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4D31-9F75-45F3-B443-2ACDA0D50E3A}">
  <dimension ref="A3:H77"/>
  <sheetViews>
    <sheetView view="pageBreakPreview" topLeftCell="A71" zoomScaleNormal="100" zoomScaleSheetLayoutView="100" zoomScalePageLayoutView="85" workbookViewId="0">
      <selection activeCell="H1" activeCellId="2" sqref="C1:C1048576 E1:E1048576 H1:H1048576"/>
    </sheetView>
  </sheetViews>
  <sheetFormatPr defaultColWidth="8.85546875" defaultRowHeight="15" x14ac:dyDescent="0.25"/>
  <cols>
    <col min="1" max="1" width="6.7109375" customWidth="1"/>
    <col min="2" max="2" width="56.7109375" customWidth="1"/>
    <col min="3" max="3" width="8.140625" style="2" customWidth="1"/>
    <col min="4" max="4" width="5.5703125" customWidth="1"/>
    <col min="5" max="5" width="10.5703125" style="2"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98"/>
      <c r="D5" s="24"/>
      <c r="E5" s="98"/>
      <c r="F5" s="24"/>
      <c r="G5" s="24"/>
      <c r="H5" s="98"/>
    </row>
    <row r="6" spans="1:8" x14ac:dyDescent="0.25">
      <c r="A6" s="25"/>
      <c r="B6" s="26"/>
      <c r="C6" s="3"/>
      <c r="D6" s="26"/>
      <c r="E6" s="3"/>
      <c r="F6" s="26"/>
      <c r="G6" s="26"/>
      <c r="H6" s="12"/>
    </row>
    <row r="7" spans="1:8" ht="28.9" customHeight="1" x14ac:dyDescent="0.25">
      <c r="A7" s="28" t="s">
        <v>5</v>
      </c>
      <c r="B7" s="45" t="s">
        <v>2</v>
      </c>
      <c r="C7" s="4" t="s">
        <v>10</v>
      </c>
      <c r="D7" s="46" t="s">
        <v>1</v>
      </c>
      <c r="E7" s="102" t="s">
        <v>6</v>
      </c>
      <c r="F7" s="176" t="s">
        <v>0</v>
      </c>
      <c r="G7" s="176"/>
      <c r="H7" s="13" t="s">
        <v>14</v>
      </c>
    </row>
    <row r="8" spans="1:8" ht="15.75" x14ac:dyDescent="0.25">
      <c r="A8" s="36">
        <v>10</v>
      </c>
      <c r="B8" s="49" t="s">
        <v>355</v>
      </c>
      <c r="C8" s="5"/>
      <c r="D8" s="38"/>
      <c r="E8" s="5"/>
      <c r="F8" s="50"/>
      <c r="G8" s="50"/>
      <c r="H8" s="14"/>
    </row>
    <row r="9" spans="1:8" ht="195" x14ac:dyDescent="0.25">
      <c r="A9" s="113"/>
      <c r="B9" s="74" t="s">
        <v>263</v>
      </c>
      <c r="C9" s="99"/>
      <c r="D9" s="72"/>
      <c r="E9" s="99"/>
      <c r="F9" s="73"/>
      <c r="G9" s="73"/>
      <c r="H9" s="108"/>
    </row>
    <row r="10" spans="1:8" ht="15.75" x14ac:dyDescent="0.25">
      <c r="A10" s="113"/>
      <c r="B10" s="74"/>
      <c r="C10" s="99"/>
      <c r="D10" s="72"/>
      <c r="E10" s="99"/>
      <c r="F10" s="73"/>
      <c r="G10" s="73"/>
      <c r="H10" s="108"/>
    </row>
    <row r="11" spans="1:8" ht="225" x14ac:dyDescent="0.25">
      <c r="A11" s="80">
        <f t="shared" ref="A11:A73" si="0">MAX(A7:A10)+0.01</f>
        <v>10.01</v>
      </c>
      <c r="B11" s="75" t="s">
        <v>362</v>
      </c>
      <c r="C11" s="100">
        <v>1</v>
      </c>
      <c r="D11" s="76" t="s">
        <v>3</v>
      </c>
      <c r="E11" s="10"/>
      <c r="F11" s="179">
        <f>C11*E11</f>
        <v>0</v>
      </c>
      <c r="G11" s="179"/>
      <c r="H11" s="15"/>
    </row>
    <row r="12" spans="1:8" x14ac:dyDescent="0.25">
      <c r="A12" s="80">
        <f t="shared" si="0"/>
        <v>10.02</v>
      </c>
      <c r="B12" s="75" t="s">
        <v>290</v>
      </c>
      <c r="C12" s="100">
        <v>1</v>
      </c>
      <c r="D12" s="76" t="s">
        <v>3</v>
      </c>
      <c r="E12" s="10"/>
      <c r="F12" s="179">
        <f t="shared" ref="F12:F73" si="1">C12*E12</f>
        <v>0</v>
      </c>
      <c r="G12" s="179"/>
      <c r="H12" s="15"/>
    </row>
    <row r="13" spans="1:8" x14ac:dyDescent="0.25">
      <c r="A13" s="80">
        <f t="shared" si="0"/>
        <v>10.029999999999999</v>
      </c>
      <c r="B13" s="75" t="s">
        <v>291</v>
      </c>
      <c r="C13" s="100">
        <v>1</v>
      </c>
      <c r="D13" s="76" t="s">
        <v>3</v>
      </c>
      <c r="E13" s="10"/>
      <c r="F13" s="179">
        <f t="shared" si="1"/>
        <v>0</v>
      </c>
      <c r="G13" s="179"/>
      <c r="H13" s="15"/>
    </row>
    <row r="14" spans="1:8" ht="240" x14ac:dyDescent="0.25">
      <c r="A14" s="80">
        <f t="shared" si="0"/>
        <v>10.039999999999999</v>
      </c>
      <c r="B14" s="75" t="s">
        <v>363</v>
      </c>
      <c r="C14" s="100">
        <v>1</v>
      </c>
      <c r="D14" s="76" t="s">
        <v>4</v>
      </c>
      <c r="E14" s="10"/>
      <c r="F14" s="179">
        <f t="shared" si="1"/>
        <v>0</v>
      </c>
      <c r="G14" s="179"/>
      <c r="H14" s="15"/>
    </row>
    <row r="15" spans="1:8" x14ac:dyDescent="0.25">
      <c r="A15" s="80">
        <f t="shared" si="0"/>
        <v>10.049999999999999</v>
      </c>
      <c r="B15" s="75" t="s">
        <v>292</v>
      </c>
      <c r="C15" s="100">
        <v>1</v>
      </c>
      <c r="D15" s="76" t="s">
        <v>4</v>
      </c>
      <c r="E15" s="10"/>
      <c r="F15" s="179">
        <f t="shared" si="1"/>
        <v>0</v>
      </c>
      <c r="G15" s="179"/>
      <c r="H15" s="15"/>
    </row>
    <row r="16" spans="1:8" x14ac:dyDescent="0.25">
      <c r="A16" s="80">
        <f t="shared" si="0"/>
        <v>10.059999999999999</v>
      </c>
      <c r="B16" s="75" t="s">
        <v>293</v>
      </c>
      <c r="C16" s="100">
        <v>1</v>
      </c>
      <c r="D16" s="76" t="s">
        <v>4</v>
      </c>
      <c r="E16" s="10"/>
      <c r="F16" s="179">
        <f t="shared" si="1"/>
        <v>0</v>
      </c>
      <c r="G16" s="179"/>
      <c r="H16" s="15"/>
    </row>
    <row r="17" spans="1:8" x14ac:dyDescent="0.25">
      <c r="A17" s="80">
        <f t="shared" si="0"/>
        <v>10.069999999999999</v>
      </c>
      <c r="B17" s="75" t="s">
        <v>294</v>
      </c>
      <c r="C17" s="100">
        <v>1</v>
      </c>
      <c r="D17" s="76" t="s">
        <v>4</v>
      </c>
      <c r="E17" s="10"/>
      <c r="F17" s="179">
        <f t="shared" si="1"/>
        <v>0</v>
      </c>
      <c r="G17" s="179"/>
      <c r="H17" s="15"/>
    </row>
    <row r="18" spans="1:8" x14ac:dyDescent="0.25">
      <c r="A18" s="80">
        <f t="shared" si="0"/>
        <v>10.079999999999998</v>
      </c>
      <c r="B18" s="75" t="s">
        <v>295</v>
      </c>
      <c r="C18" s="100">
        <v>1</v>
      </c>
      <c r="D18" s="76" t="s">
        <v>4</v>
      </c>
      <c r="E18" s="10"/>
      <c r="F18" s="179">
        <f t="shared" si="1"/>
        <v>0</v>
      </c>
      <c r="G18" s="179"/>
      <c r="H18" s="15"/>
    </row>
    <row r="19" spans="1:8" ht="269.25" x14ac:dyDescent="0.25">
      <c r="A19" s="80">
        <f t="shared" si="0"/>
        <v>10.089999999999998</v>
      </c>
      <c r="B19" s="75" t="s">
        <v>399</v>
      </c>
      <c r="C19" s="100">
        <v>2</v>
      </c>
      <c r="D19" s="76" t="s">
        <v>4</v>
      </c>
      <c r="E19" s="10"/>
      <c r="F19" s="179">
        <f t="shared" si="1"/>
        <v>0</v>
      </c>
      <c r="G19" s="179"/>
      <c r="H19" s="15"/>
    </row>
    <row r="20" spans="1:8" ht="29.25" x14ac:dyDescent="0.25">
      <c r="A20" s="80">
        <f t="shared" si="0"/>
        <v>10.099999999999998</v>
      </c>
      <c r="B20" s="75" t="s">
        <v>296</v>
      </c>
      <c r="C20" s="100">
        <v>2</v>
      </c>
      <c r="D20" s="76" t="s">
        <v>4</v>
      </c>
      <c r="E20" s="10"/>
      <c r="F20" s="179">
        <f t="shared" si="1"/>
        <v>0</v>
      </c>
      <c r="G20" s="179"/>
      <c r="H20" s="15"/>
    </row>
    <row r="21" spans="1:8" ht="29.25" x14ac:dyDescent="0.25">
      <c r="A21" s="80">
        <f t="shared" si="0"/>
        <v>10.109999999999998</v>
      </c>
      <c r="B21" s="75" t="s">
        <v>393</v>
      </c>
      <c r="C21" s="100">
        <v>1</v>
      </c>
      <c r="D21" s="76" t="s">
        <v>4</v>
      </c>
      <c r="E21" s="10"/>
      <c r="F21" s="179">
        <f t="shared" si="1"/>
        <v>0</v>
      </c>
      <c r="G21" s="179"/>
      <c r="H21" s="15"/>
    </row>
    <row r="22" spans="1:8" ht="72" x14ac:dyDescent="0.25">
      <c r="A22" s="80">
        <f t="shared" si="0"/>
        <v>10.119999999999997</v>
      </c>
      <c r="B22" s="75" t="s">
        <v>394</v>
      </c>
      <c r="C22" s="100">
        <v>1</v>
      </c>
      <c r="D22" s="76" t="s">
        <v>4</v>
      </c>
      <c r="E22" s="10"/>
      <c r="F22" s="179">
        <f t="shared" si="1"/>
        <v>0</v>
      </c>
      <c r="G22" s="179"/>
      <c r="H22" s="15"/>
    </row>
    <row r="23" spans="1:8" ht="29.25" x14ac:dyDescent="0.25">
      <c r="A23" s="80">
        <f t="shared" si="0"/>
        <v>10.129999999999997</v>
      </c>
      <c r="B23" s="75" t="s">
        <v>370</v>
      </c>
      <c r="C23" s="100">
        <v>5</v>
      </c>
      <c r="D23" s="76" t="s">
        <v>4</v>
      </c>
      <c r="E23" s="10"/>
      <c r="F23" s="179">
        <f t="shared" si="1"/>
        <v>0</v>
      </c>
      <c r="G23" s="179"/>
      <c r="H23" s="15"/>
    </row>
    <row r="24" spans="1:8" ht="225" x14ac:dyDescent="0.25">
      <c r="A24" s="80">
        <f t="shared" si="0"/>
        <v>10.139999999999997</v>
      </c>
      <c r="B24" s="75" t="s">
        <v>360</v>
      </c>
      <c r="C24" s="100">
        <v>1</v>
      </c>
      <c r="D24" s="76" t="s">
        <v>3</v>
      </c>
      <c r="E24" s="10"/>
      <c r="F24" s="179">
        <f t="shared" si="1"/>
        <v>0</v>
      </c>
      <c r="G24" s="179"/>
      <c r="H24" s="15"/>
    </row>
    <row r="25" spans="1:8" x14ac:dyDescent="0.25">
      <c r="A25" s="80">
        <f t="shared" si="0"/>
        <v>10.149999999999997</v>
      </c>
      <c r="B25" s="75" t="s">
        <v>290</v>
      </c>
      <c r="C25" s="100">
        <v>1</v>
      </c>
      <c r="D25" s="76" t="s">
        <v>3</v>
      </c>
      <c r="E25" s="10"/>
      <c r="F25" s="179">
        <f t="shared" si="1"/>
        <v>0</v>
      </c>
      <c r="G25" s="179"/>
      <c r="H25" s="15"/>
    </row>
    <row r="26" spans="1:8" x14ac:dyDescent="0.25">
      <c r="A26" s="80">
        <f t="shared" si="0"/>
        <v>10.159999999999997</v>
      </c>
      <c r="B26" s="75" t="s">
        <v>291</v>
      </c>
      <c r="C26" s="100">
        <v>1</v>
      </c>
      <c r="D26" s="76" t="s">
        <v>3</v>
      </c>
      <c r="E26" s="10"/>
      <c r="F26" s="179">
        <f t="shared" si="1"/>
        <v>0</v>
      </c>
      <c r="G26" s="179"/>
      <c r="H26" s="15"/>
    </row>
    <row r="27" spans="1:8" ht="240" x14ac:dyDescent="0.25">
      <c r="A27" s="80">
        <f t="shared" si="0"/>
        <v>10.169999999999996</v>
      </c>
      <c r="B27" s="75" t="s">
        <v>361</v>
      </c>
      <c r="C27" s="100">
        <v>1</v>
      </c>
      <c r="D27" s="76" t="s">
        <v>4</v>
      </c>
      <c r="E27" s="10"/>
      <c r="F27" s="179">
        <f t="shared" si="1"/>
        <v>0</v>
      </c>
      <c r="G27" s="179"/>
      <c r="H27" s="15"/>
    </row>
    <row r="28" spans="1:8" x14ac:dyDescent="0.25">
      <c r="A28" s="80">
        <f t="shared" si="0"/>
        <v>10.179999999999996</v>
      </c>
      <c r="B28" s="75" t="s">
        <v>292</v>
      </c>
      <c r="C28" s="100">
        <v>1</v>
      </c>
      <c r="D28" s="76" t="s">
        <v>4</v>
      </c>
      <c r="E28" s="10"/>
      <c r="F28" s="179">
        <f t="shared" si="1"/>
        <v>0</v>
      </c>
      <c r="G28" s="179"/>
      <c r="H28" s="15"/>
    </row>
    <row r="29" spans="1:8" x14ac:dyDescent="0.25">
      <c r="A29" s="80">
        <f t="shared" si="0"/>
        <v>10.189999999999996</v>
      </c>
      <c r="B29" s="75" t="s">
        <v>293</v>
      </c>
      <c r="C29" s="100">
        <v>1</v>
      </c>
      <c r="D29" s="76" t="s">
        <v>4</v>
      </c>
      <c r="E29" s="10"/>
      <c r="F29" s="179">
        <f t="shared" si="1"/>
        <v>0</v>
      </c>
      <c r="G29" s="179"/>
      <c r="H29" s="15"/>
    </row>
    <row r="30" spans="1:8" x14ac:dyDescent="0.25">
      <c r="A30" s="80">
        <f t="shared" si="0"/>
        <v>10.199999999999996</v>
      </c>
      <c r="B30" s="75" t="s">
        <v>294</v>
      </c>
      <c r="C30" s="100">
        <v>1</v>
      </c>
      <c r="D30" s="76" t="s">
        <v>4</v>
      </c>
      <c r="E30" s="10"/>
      <c r="F30" s="179">
        <f t="shared" si="1"/>
        <v>0</v>
      </c>
      <c r="G30" s="179"/>
      <c r="H30" s="15"/>
    </row>
    <row r="31" spans="1:8" x14ac:dyDescent="0.25">
      <c r="A31" s="80">
        <f t="shared" si="0"/>
        <v>10.209999999999996</v>
      </c>
      <c r="B31" s="75" t="s">
        <v>295</v>
      </c>
      <c r="C31" s="100">
        <v>1</v>
      </c>
      <c r="D31" s="76" t="s">
        <v>4</v>
      </c>
      <c r="E31" s="10"/>
      <c r="F31" s="179">
        <f t="shared" si="1"/>
        <v>0</v>
      </c>
      <c r="G31" s="179"/>
      <c r="H31" s="15"/>
    </row>
    <row r="32" spans="1:8" ht="269.25" x14ac:dyDescent="0.25">
      <c r="A32" s="80">
        <f t="shared" si="0"/>
        <v>10.219999999999995</v>
      </c>
      <c r="B32" s="75" t="s">
        <v>395</v>
      </c>
      <c r="C32" s="100">
        <v>2</v>
      </c>
      <c r="D32" s="76" t="s">
        <v>4</v>
      </c>
      <c r="E32" s="10"/>
      <c r="F32" s="179">
        <f t="shared" si="1"/>
        <v>0</v>
      </c>
      <c r="G32" s="179"/>
      <c r="H32" s="15"/>
    </row>
    <row r="33" spans="1:8" ht="29.25" x14ac:dyDescent="0.25">
      <c r="A33" s="80">
        <f t="shared" si="0"/>
        <v>10.229999999999995</v>
      </c>
      <c r="B33" s="75" t="s">
        <v>296</v>
      </c>
      <c r="C33" s="100">
        <v>2</v>
      </c>
      <c r="D33" s="76" t="s">
        <v>4</v>
      </c>
      <c r="E33" s="10"/>
      <c r="F33" s="179">
        <f t="shared" si="1"/>
        <v>0</v>
      </c>
      <c r="G33" s="179"/>
      <c r="H33" s="15"/>
    </row>
    <row r="34" spans="1:8" ht="29.25" x14ac:dyDescent="0.25">
      <c r="A34" s="80">
        <f t="shared" si="0"/>
        <v>10.239999999999995</v>
      </c>
      <c r="B34" s="75" t="s">
        <v>393</v>
      </c>
      <c r="C34" s="100">
        <v>1</v>
      </c>
      <c r="D34" s="76" t="s">
        <v>4</v>
      </c>
      <c r="E34" s="10"/>
      <c r="F34" s="179">
        <f t="shared" si="1"/>
        <v>0</v>
      </c>
      <c r="G34" s="179"/>
      <c r="H34" s="15"/>
    </row>
    <row r="35" spans="1:8" ht="72" x14ac:dyDescent="0.25">
      <c r="A35" s="80">
        <f t="shared" si="0"/>
        <v>10.249999999999995</v>
      </c>
      <c r="B35" s="75" t="s">
        <v>394</v>
      </c>
      <c r="C35" s="100">
        <v>1</v>
      </c>
      <c r="D35" s="76" t="s">
        <v>4</v>
      </c>
      <c r="E35" s="10"/>
      <c r="F35" s="179">
        <f t="shared" si="1"/>
        <v>0</v>
      </c>
      <c r="G35" s="179"/>
      <c r="H35" s="15"/>
    </row>
    <row r="36" spans="1:8" ht="29.25" x14ac:dyDescent="0.25">
      <c r="A36" s="80">
        <f t="shared" si="0"/>
        <v>10.259999999999994</v>
      </c>
      <c r="B36" s="75" t="s">
        <v>370</v>
      </c>
      <c r="C36" s="100">
        <v>6</v>
      </c>
      <c r="D36" s="76" t="s">
        <v>4</v>
      </c>
      <c r="E36" s="10"/>
      <c r="F36" s="179">
        <f t="shared" si="1"/>
        <v>0</v>
      </c>
      <c r="G36" s="179"/>
      <c r="H36" s="15"/>
    </row>
    <row r="37" spans="1:8" ht="225" x14ac:dyDescent="0.25">
      <c r="A37" s="80">
        <f t="shared" si="0"/>
        <v>10.269999999999994</v>
      </c>
      <c r="B37" s="75" t="s">
        <v>364</v>
      </c>
      <c r="C37" s="100">
        <v>1</v>
      </c>
      <c r="D37" s="76" t="s">
        <v>3</v>
      </c>
      <c r="E37" s="10"/>
      <c r="F37" s="179">
        <f t="shared" si="1"/>
        <v>0</v>
      </c>
      <c r="G37" s="179"/>
      <c r="H37" s="15"/>
    </row>
    <row r="38" spans="1:8" x14ac:dyDescent="0.25">
      <c r="A38" s="80">
        <f t="shared" si="0"/>
        <v>10.279999999999994</v>
      </c>
      <c r="B38" s="75" t="s">
        <v>290</v>
      </c>
      <c r="C38" s="100">
        <v>1</v>
      </c>
      <c r="D38" s="76" t="s">
        <v>3</v>
      </c>
      <c r="E38" s="10"/>
      <c r="F38" s="179">
        <f t="shared" si="1"/>
        <v>0</v>
      </c>
      <c r="G38" s="179"/>
      <c r="H38" s="15"/>
    </row>
    <row r="39" spans="1:8" x14ac:dyDescent="0.25">
      <c r="A39" s="80">
        <f t="shared" si="0"/>
        <v>10.289999999999994</v>
      </c>
      <c r="B39" s="75" t="s">
        <v>291</v>
      </c>
      <c r="C39" s="100">
        <v>1</v>
      </c>
      <c r="D39" s="76" t="s">
        <v>3</v>
      </c>
      <c r="E39" s="10"/>
      <c r="F39" s="179">
        <f t="shared" si="1"/>
        <v>0</v>
      </c>
      <c r="G39" s="179"/>
      <c r="H39" s="15"/>
    </row>
    <row r="40" spans="1:8" ht="240" x14ac:dyDescent="0.25">
      <c r="A40" s="80">
        <f t="shared" si="0"/>
        <v>10.299999999999994</v>
      </c>
      <c r="B40" s="75" t="s">
        <v>365</v>
      </c>
      <c r="C40" s="100">
        <v>1</v>
      </c>
      <c r="D40" s="76" t="s">
        <v>4</v>
      </c>
      <c r="E40" s="10"/>
      <c r="F40" s="179">
        <f t="shared" si="1"/>
        <v>0</v>
      </c>
      <c r="G40" s="179"/>
      <c r="H40" s="15"/>
    </row>
    <row r="41" spans="1:8" x14ac:dyDescent="0.25">
      <c r="A41" s="80">
        <f t="shared" si="0"/>
        <v>10.309999999999993</v>
      </c>
      <c r="B41" s="75" t="s">
        <v>292</v>
      </c>
      <c r="C41" s="100">
        <v>1</v>
      </c>
      <c r="D41" s="76" t="s">
        <v>4</v>
      </c>
      <c r="E41" s="10"/>
      <c r="F41" s="179">
        <f t="shared" si="1"/>
        <v>0</v>
      </c>
      <c r="G41" s="179"/>
      <c r="H41" s="15"/>
    </row>
    <row r="42" spans="1:8" x14ac:dyDescent="0.25">
      <c r="A42" s="80">
        <f t="shared" si="0"/>
        <v>10.319999999999993</v>
      </c>
      <c r="B42" s="75" t="s">
        <v>293</v>
      </c>
      <c r="C42" s="100">
        <v>1</v>
      </c>
      <c r="D42" s="76" t="s">
        <v>4</v>
      </c>
      <c r="E42" s="10"/>
      <c r="F42" s="179">
        <f t="shared" si="1"/>
        <v>0</v>
      </c>
      <c r="G42" s="179"/>
      <c r="H42" s="15"/>
    </row>
    <row r="43" spans="1:8" x14ac:dyDescent="0.25">
      <c r="A43" s="80">
        <f t="shared" si="0"/>
        <v>10.329999999999993</v>
      </c>
      <c r="B43" s="75" t="s">
        <v>294</v>
      </c>
      <c r="C43" s="100">
        <v>1</v>
      </c>
      <c r="D43" s="76" t="s">
        <v>4</v>
      </c>
      <c r="E43" s="10"/>
      <c r="F43" s="179">
        <f t="shared" si="1"/>
        <v>0</v>
      </c>
      <c r="G43" s="179"/>
      <c r="H43" s="15"/>
    </row>
    <row r="44" spans="1:8" x14ac:dyDescent="0.25">
      <c r="A44" s="80">
        <f t="shared" si="0"/>
        <v>10.339999999999993</v>
      </c>
      <c r="B44" s="75" t="s">
        <v>295</v>
      </c>
      <c r="C44" s="100">
        <v>1</v>
      </c>
      <c r="D44" s="76" t="s">
        <v>4</v>
      </c>
      <c r="E44" s="10"/>
      <c r="F44" s="179">
        <f t="shared" si="1"/>
        <v>0</v>
      </c>
      <c r="G44" s="179"/>
      <c r="H44" s="15"/>
    </row>
    <row r="45" spans="1:8" ht="269.25" x14ac:dyDescent="0.25">
      <c r="A45" s="80">
        <f t="shared" si="0"/>
        <v>10.349999999999993</v>
      </c>
      <c r="B45" s="75" t="s">
        <v>396</v>
      </c>
      <c r="C45" s="100">
        <v>1</v>
      </c>
      <c r="D45" s="76" t="s">
        <v>4</v>
      </c>
      <c r="E45" s="10"/>
      <c r="F45" s="179">
        <f t="shared" si="1"/>
        <v>0</v>
      </c>
      <c r="G45" s="179"/>
      <c r="H45" s="15"/>
    </row>
    <row r="46" spans="1:8" ht="29.25" x14ac:dyDescent="0.25">
      <c r="A46" s="80">
        <f t="shared" si="0"/>
        <v>10.359999999999992</v>
      </c>
      <c r="B46" s="75" t="s">
        <v>296</v>
      </c>
      <c r="C46" s="100">
        <v>1</v>
      </c>
      <c r="D46" s="76" t="s">
        <v>4</v>
      </c>
      <c r="E46" s="10"/>
      <c r="F46" s="179">
        <f t="shared" si="1"/>
        <v>0</v>
      </c>
      <c r="G46" s="179"/>
      <c r="H46" s="15"/>
    </row>
    <row r="47" spans="1:8" ht="29.25" x14ac:dyDescent="0.25">
      <c r="A47" s="80">
        <f t="shared" si="0"/>
        <v>10.369999999999992</v>
      </c>
      <c r="B47" s="75" t="s">
        <v>393</v>
      </c>
      <c r="C47" s="100">
        <v>1</v>
      </c>
      <c r="D47" s="76" t="s">
        <v>4</v>
      </c>
      <c r="E47" s="10"/>
      <c r="F47" s="179">
        <f t="shared" si="1"/>
        <v>0</v>
      </c>
      <c r="G47" s="179"/>
      <c r="H47" s="15"/>
    </row>
    <row r="48" spans="1:8" ht="72" x14ac:dyDescent="0.25">
      <c r="A48" s="80">
        <f t="shared" si="0"/>
        <v>10.379999999999992</v>
      </c>
      <c r="B48" s="75" t="s">
        <v>297</v>
      </c>
      <c r="C48" s="100">
        <v>1</v>
      </c>
      <c r="D48" s="76" t="s">
        <v>4</v>
      </c>
      <c r="E48" s="10"/>
      <c r="F48" s="179">
        <f t="shared" si="1"/>
        <v>0</v>
      </c>
      <c r="G48" s="179"/>
      <c r="H48" s="15"/>
    </row>
    <row r="49" spans="1:8" ht="29.25" x14ac:dyDescent="0.25">
      <c r="A49" s="80">
        <f t="shared" si="0"/>
        <v>10.389999999999992</v>
      </c>
      <c r="B49" s="75" t="s">
        <v>370</v>
      </c>
      <c r="C49" s="100">
        <v>5</v>
      </c>
      <c r="D49" s="76" t="s">
        <v>4</v>
      </c>
      <c r="E49" s="10"/>
      <c r="F49" s="179">
        <f t="shared" si="1"/>
        <v>0</v>
      </c>
      <c r="G49" s="179"/>
      <c r="H49" s="15"/>
    </row>
    <row r="50" spans="1:8" ht="225" x14ac:dyDescent="0.25">
      <c r="A50" s="80">
        <f t="shared" si="0"/>
        <v>10.399999999999991</v>
      </c>
      <c r="B50" s="75" t="s">
        <v>366</v>
      </c>
      <c r="C50" s="100">
        <v>1</v>
      </c>
      <c r="D50" s="76" t="s">
        <v>3</v>
      </c>
      <c r="E50" s="10"/>
      <c r="F50" s="179">
        <f t="shared" si="1"/>
        <v>0</v>
      </c>
      <c r="G50" s="179"/>
      <c r="H50" s="15"/>
    </row>
    <row r="51" spans="1:8" x14ac:dyDescent="0.25">
      <c r="A51" s="80">
        <f t="shared" si="0"/>
        <v>10.409999999999991</v>
      </c>
      <c r="B51" s="75" t="s">
        <v>290</v>
      </c>
      <c r="C51" s="100">
        <v>1</v>
      </c>
      <c r="D51" s="76" t="s">
        <v>3</v>
      </c>
      <c r="E51" s="10"/>
      <c r="F51" s="179">
        <f t="shared" si="1"/>
        <v>0</v>
      </c>
      <c r="G51" s="179"/>
      <c r="H51" s="15"/>
    </row>
    <row r="52" spans="1:8" x14ac:dyDescent="0.25">
      <c r="A52" s="80">
        <f t="shared" si="0"/>
        <v>10.419999999999991</v>
      </c>
      <c r="B52" s="75" t="s">
        <v>291</v>
      </c>
      <c r="C52" s="100">
        <v>1</v>
      </c>
      <c r="D52" s="76" t="s">
        <v>3</v>
      </c>
      <c r="E52" s="10"/>
      <c r="F52" s="179">
        <f t="shared" si="1"/>
        <v>0</v>
      </c>
      <c r="G52" s="179"/>
      <c r="H52" s="15"/>
    </row>
    <row r="53" spans="1:8" ht="240" x14ac:dyDescent="0.25">
      <c r="A53" s="80">
        <f t="shared" si="0"/>
        <v>10.429999999999991</v>
      </c>
      <c r="B53" s="75" t="s">
        <v>367</v>
      </c>
      <c r="C53" s="100">
        <v>1</v>
      </c>
      <c r="D53" s="76" t="s">
        <v>4</v>
      </c>
      <c r="E53" s="10"/>
      <c r="F53" s="179">
        <f t="shared" si="1"/>
        <v>0</v>
      </c>
      <c r="G53" s="179"/>
      <c r="H53" s="15"/>
    </row>
    <row r="54" spans="1:8" x14ac:dyDescent="0.25">
      <c r="A54" s="80">
        <f t="shared" si="0"/>
        <v>10.439999999999991</v>
      </c>
      <c r="B54" s="75" t="s">
        <v>292</v>
      </c>
      <c r="C54" s="100">
        <v>1</v>
      </c>
      <c r="D54" s="76" t="s">
        <v>4</v>
      </c>
      <c r="E54" s="10"/>
      <c r="F54" s="179">
        <f t="shared" si="1"/>
        <v>0</v>
      </c>
      <c r="G54" s="179"/>
      <c r="H54" s="15"/>
    </row>
    <row r="55" spans="1:8" x14ac:dyDescent="0.25">
      <c r="A55" s="80">
        <f t="shared" si="0"/>
        <v>10.44999999999999</v>
      </c>
      <c r="B55" s="75" t="s">
        <v>293</v>
      </c>
      <c r="C55" s="100">
        <v>1</v>
      </c>
      <c r="D55" s="76" t="s">
        <v>4</v>
      </c>
      <c r="E55" s="10"/>
      <c r="F55" s="179">
        <f t="shared" si="1"/>
        <v>0</v>
      </c>
      <c r="G55" s="179"/>
      <c r="H55" s="15"/>
    </row>
    <row r="56" spans="1:8" x14ac:dyDescent="0.25">
      <c r="A56" s="80">
        <f t="shared" si="0"/>
        <v>10.45999999999999</v>
      </c>
      <c r="B56" s="75" t="s">
        <v>294</v>
      </c>
      <c r="C56" s="100">
        <v>1</v>
      </c>
      <c r="D56" s="76" t="s">
        <v>4</v>
      </c>
      <c r="E56" s="10"/>
      <c r="F56" s="179">
        <f t="shared" si="1"/>
        <v>0</v>
      </c>
      <c r="G56" s="179"/>
      <c r="H56" s="15"/>
    </row>
    <row r="57" spans="1:8" x14ac:dyDescent="0.25">
      <c r="A57" s="80">
        <f t="shared" si="0"/>
        <v>10.46999999999999</v>
      </c>
      <c r="B57" s="75" t="s">
        <v>295</v>
      </c>
      <c r="C57" s="100">
        <v>1</v>
      </c>
      <c r="D57" s="76" t="s">
        <v>4</v>
      </c>
      <c r="E57" s="10"/>
      <c r="F57" s="179">
        <f t="shared" si="1"/>
        <v>0</v>
      </c>
      <c r="G57" s="179"/>
      <c r="H57" s="15"/>
    </row>
    <row r="58" spans="1:8" ht="269.25" x14ac:dyDescent="0.25">
      <c r="A58" s="80">
        <f t="shared" si="0"/>
        <v>10.47999999999999</v>
      </c>
      <c r="B58" s="75" t="s">
        <v>397</v>
      </c>
      <c r="C58" s="100">
        <v>0</v>
      </c>
      <c r="D58" s="76" t="s">
        <v>4</v>
      </c>
      <c r="E58" s="10"/>
      <c r="F58" s="179">
        <f t="shared" si="1"/>
        <v>0</v>
      </c>
      <c r="G58" s="179"/>
      <c r="H58" s="15"/>
    </row>
    <row r="59" spans="1:8" ht="29.25" x14ac:dyDescent="0.25">
      <c r="A59" s="80">
        <f t="shared" si="0"/>
        <v>10.48999999999999</v>
      </c>
      <c r="B59" s="75" t="s">
        <v>296</v>
      </c>
      <c r="C59" s="100">
        <v>0</v>
      </c>
      <c r="D59" s="76" t="s">
        <v>4</v>
      </c>
      <c r="E59" s="10"/>
      <c r="F59" s="179">
        <f t="shared" si="1"/>
        <v>0</v>
      </c>
      <c r="G59" s="179"/>
      <c r="H59" s="15"/>
    </row>
    <row r="60" spans="1:8" ht="29.25" x14ac:dyDescent="0.25">
      <c r="A60" s="80">
        <f t="shared" si="0"/>
        <v>10.499999999999989</v>
      </c>
      <c r="B60" s="75" t="s">
        <v>393</v>
      </c>
      <c r="C60" s="100">
        <v>1</v>
      </c>
      <c r="D60" s="76" t="s">
        <v>4</v>
      </c>
      <c r="E60" s="10"/>
      <c r="F60" s="179">
        <f t="shared" si="1"/>
        <v>0</v>
      </c>
      <c r="G60" s="179"/>
      <c r="H60" s="15"/>
    </row>
    <row r="61" spans="1:8" ht="72" x14ac:dyDescent="0.25">
      <c r="A61" s="80">
        <f t="shared" si="0"/>
        <v>10.509999999999989</v>
      </c>
      <c r="B61" s="75" t="s">
        <v>297</v>
      </c>
      <c r="C61" s="100">
        <v>1</v>
      </c>
      <c r="D61" s="76" t="s">
        <v>4</v>
      </c>
      <c r="E61" s="10"/>
      <c r="F61" s="179">
        <f t="shared" si="1"/>
        <v>0</v>
      </c>
      <c r="G61" s="179"/>
      <c r="H61" s="15"/>
    </row>
    <row r="62" spans="1:8" ht="225" x14ac:dyDescent="0.25">
      <c r="A62" s="80">
        <f t="shared" si="0"/>
        <v>10.519999999999989</v>
      </c>
      <c r="B62" s="75" t="s">
        <v>369</v>
      </c>
      <c r="C62" s="100"/>
      <c r="D62" s="76" t="s">
        <v>3</v>
      </c>
      <c r="E62" s="10"/>
      <c r="F62" s="179">
        <f t="shared" si="1"/>
        <v>0</v>
      </c>
      <c r="G62" s="179"/>
      <c r="H62" s="15"/>
    </row>
    <row r="63" spans="1:8" x14ac:dyDescent="0.25">
      <c r="A63" s="80">
        <f t="shared" si="0"/>
        <v>10.529999999999989</v>
      </c>
      <c r="B63" s="75" t="s">
        <v>290</v>
      </c>
      <c r="C63" s="100"/>
      <c r="D63" s="76" t="s">
        <v>3</v>
      </c>
      <c r="E63" s="10"/>
      <c r="F63" s="179">
        <f t="shared" si="1"/>
        <v>0</v>
      </c>
      <c r="G63" s="179"/>
      <c r="H63" s="15"/>
    </row>
    <row r="64" spans="1:8" x14ac:dyDescent="0.25">
      <c r="A64" s="80">
        <f t="shared" si="0"/>
        <v>10.539999999999988</v>
      </c>
      <c r="B64" s="75" t="s">
        <v>291</v>
      </c>
      <c r="C64" s="100"/>
      <c r="D64" s="76" t="s">
        <v>3</v>
      </c>
      <c r="E64" s="10"/>
      <c r="F64" s="179">
        <f t="shared" si="1"/>
        <v>0</v>
      </c>
      <c r="G64" s="179"/>
      <c r="H64" s="15"/>
    </row>
    <row r="65" spans="1:8" ht="240" x14ac:dyDescent="0.25">
      <c r="A65" s="80">
        <f t="shared" si="0"/>
        <v>10.549999999999988</v>
      </c>
      <c r="B65" s="75" t="s">
        <v>368</v>
      </c>
      <c r="C65" s="100">
        <v>1</v>
      </c>
      <c r="D65" s="76" t="s">
        <v>4</v>
      </c>
      <c r="E65" s="10"/>
      <c r="F65" s="179">
        <f t="shared" si="1"/>
        <v>0</v>
      </c>
      <c r="G65" s="179"/>
      <c r="H65" s="15"/>
    </row>
    <row r="66" spans="1:8" x14ac:dyDescent="0.25">
      <c r="A66" s="80">
        <f t="shared" si="0"/>
        <v>10.559999999999988</v>
      </c>
      <c r="B66" s="75" t="s">
        <v>292</v>
      </c>
      <c r="C66" s="100">
        <v>1</v>
      </c>
      <c r="D66" s="76" t="s">
        <v>4</v>
      </c>
      <c r="E66" s="10"/>
      <c r="F66" s="179">
        <f t="shared" si="1"/>
        <v>0</v>
      </c>
      <c r="G66" s="179"/>
      <c r="H66" s="15"/>
    </row>
    <row r="67" spans="1:8" x14ac:dyDescent="0.25">
      <c r="A67" s="80">
        <f t="shared" si="0"/>
        <v>10.569999999999988</v>
      </c>
      <c r="B67" s="75" t="s">
        <v>293</v>
      </c>
      <c r="C67" s="100">
        <v>1</v>
      </c>
      <c r="D67" s="76" t="s">
        <v>4</v>
      </c>
      <c r="E67" s="10"/>
      <c r="F67" s="179">
        <f t="shared" si="1"/>
        <v>0</v>
      </c>
      <c r="G67" s="179"/>
      <c r="H67" s="15"/>
    </row>
    <row r="68" spans="1:8" x14ac:dyDescent="0.25">
      <c r="A68" s="80">
        <f t="shared" si="0"/>
        <v>10.579999999999988</v>
      </c>
      <c r="B68" s="75" t="s">
        <v>294</v>
      </c>
      <c r="C68" s="100">
        <v>1</v>
      </c>
      <c r="D68" s="76" t="s">
        <v>4</v>
      </c>
      <c r="E68" s="10"/>
      <c r="F68" s="179">
        <f t="shared" si="1"/>
        <v>0</v>
      </c>
      <c r="G68" s="179"/>
      <c r="H68" s="15"/>
    </row>
    <row r="69" spans="1:8" x14ac:dyDescent="0.25">
      <c r="A69" s="80">
        <f t="shared" si="0"/>
        <v>10.589999999999987</v>
      </c>
      <c r="B69" s="75" t="s">
        <v>295</v>
      </c>
      <c r="C69" s="100">
        <v>1</v>
      </c>
      <c r="D69" s="76" t="s">
        <v>4</v>
      </c>
      <c r="E69" s="10"/>
      <c r="F69" s="179">
        <f t="shared" si="1"/>
        <v>0</v>
      </c>
      <c r="G69" s="179"/>
      <c r="H69" s="15"/>
    </row>
    <row r="70" spans="1:8" ht="269.25" x14ac:dyDescent="0.25">
      <c r="A70" s="80">
        <f t="shared" si="0"/>
        <v>10.599999999999987</v>
      </c>
      <c r="B70" s="75" t="s">
        <v>398</v>
      </c>
      <c r="C70" s="100">
        <v>0</v>
      </c>
      <c r="D70" s="76" t="s">
        <v>4</v>
      </c>
      <c r="E70" s="10"/>
      <c r="F70" s="179">
        <f t="shared" si="1"/>
        <v>0</v>
      </c>
      <c r="G70" s="179"/>
      <c r="H70" s="15"/>
    </row>
    <row r="71" spans="1:8" ht="29.25" x14ac:dyDescent="0.25">
      <c r="A71" s="80">
        <f t="shared" si="0"/>
        <v>10.609999999999987</v>
      </c>
      <c r="B71" s="75" t="s">
        <v>296</v>
      </c>
      <c r="C71" s="100">
        <v>0</v>
      </c>
      <c r="D71" s="76" t="s">
        <v>4</v>
      </c>
      <c r="E71" s="10"/>
      <c r="F71" s="179">
        <f t="shared" si="1"/>
        <v>0</v>
      </c>
      <c r="G71" s="179"/>
      <c r="H71" s="15"/>
    </row>
    <row r="72" spans="1:8" ht="29.25" x14ac:dyDescent="0.25">
      <c r="A72" s="80">
        <f t="shared" si="0"/>
        <v>10.619999999999987</v>
      </c>
      <c r="B72" s="75" t="s">
        <v>393</v>
      </c>
      <c r="C72" s="100">
        <v>1</v>
      </c>
      <c r="D72" s="76" t="s">
        <v>4</v>
      </c>
      <c r="E72" s="10"/>
      <c r="F72" s="179">
        <f t="shared" si="1"/>
        <v>0</v>
      </c>
      <c r="G72" s="179"/>
      <c r="H72" s="15"/>
    </row>
    <row r="73" spans="1:8" ht="72" x14ac:dyDescent="0.25">
      <c r="A73" s="80">
        <f t="shared" si="0"/>
        <v>10.629999999999987</v>
      </c>
      <c r="B73" s="75" t="s">
        <v>297</v>
      </c>
      <c r="C73" s="100">
        <v>1</v>
      </c>
      <c r="D73" s="76" t="s">
        <v>4</v>
      </c>
      <c r="E73" s="10"/>
      <c r="F73" s="179">
        <f t="shared" si="1"/>
        <v>0</v>
      </c>
      <c r="G73" s="179"/>
      <c r="H73" s="15"/>
    </row>
    <row r="74" spans="1:8" x14ac:dyDescent="0.25">
      <c r="A74" s="33"/>
      <c r="B74" s="116"/>
      <c r="C74" s="6"/>
      <c r="D74" s="52"/>
      <c r="E74" s="10"/>
      <c r="F74" s="35"/>
      <c r="G74" s="35"/>
      <c r="H74" s="15"/>
    </row>
    <row r="75" spans="1:8" x14ac:dyDescent="0.25">
      <c r="A75" s="29"/>
      <c r="B75" s="30"/>
      <c r="C75" s="8"/>
      <c r="D75" s="39"/>
      <c r="E75" s="11"/>
      <c r="F75" s="31"/>
      <c r="G75" s="31"/>
      <c r="H75" s="18"/>
    </row>
    <row r="76" spans="1:8" ht="15.75" x14ac:dyDescent="0.25">
      <c r="A76" s="36"/>
      <c r="B76" s="37" t="s">
        <v>7</v>
      </c>
      <c r="C76" s="5"/>
      <c r="D76" s="38"/>
      <c r="E76" s="103"/>
      <c r="F76" s="178">
        <f>SUM(F11:G75)</f>
        <v>0</v>
      </c>
      <c r="G76" s="178"/>
      <c r="H76" s="19"/>
    </row>
    <row r="77" spans="1:8" x14ac:dyDescent="0.25">
      <c r="A77" s="40"/>
      <c r="B77" s="41"/>
      <c r="C77" s="9"/>
      <c r="D77" s="42"/>
      <c r="E77" s="104"/>
      <c r="F77" s="71"/>
      <c r="G77" s="43"/>
      <c r="H77" s="20"/>
    </row>
  </sheetData>
  <sheetProtection algorithmName="SHA-512" hashValue="bJVx+r6Bd+sVUMhi2HKQYJerkRpDfeebi2bXMr/qaeAsFye/92mBv+3rKiu6DmWxg5ZYGVo1gmydjX1BnWKVDw==" saltValue="XY3kFm8uQ66oV1/c4BBK6w==" spinCount="100000" sheet="1" selectLockedCells="1"/>
  <mergeCells count="65">
    <mergeCell ref="F7:G7"/>
    <mergeCell ref="F76:G76"/>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70:G70"/>
    <mergeCell ref="F71:G71"/>
    <mergeCell ref="F72:G72"/>
    <mergeCell ref="F73:G73"/>
    <mergeCell ref="F65:G65"/>
    <mergeCell ref="F66:G66"/>
    <mergeCell ref="F67:G67"/>
    <mergeCell ref="F68:G68"/>
    <mergeCell ref="F69:G69"/>
  </mergeCells>
  <pageMargins left="0.70866141732283472" right="0.70866141732283472" top="0.74803149606299213" bottom="0.74803149606299213" header="0.31496062992125984" footer="0.31496062992125984"/>
  <pageSetup scale="59" orientation="portrait" r:id="rId1"/>
  <headerFooter>
    <oddFooter>&amp;LSchedule of Works&amp;CFixtures, Fittings and Equipment&amp;RPage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BAF03-880E-4D74-9A55-495FA705AF8E}">
  <dimension ref="A3:H20"/>
  <sheetViews>
    <sheetView view="pageBreakPreview" topLeftCell="A15" zoomScaleNormal="100" zoomScaleSheetLayoutView="100" zoomScalePageLayoutView="85" workbookViewId="0">
      <selection activeCell="E11" sqref="E11"/>
    </sheetView>
  </sheetViews>
  <sheetFormatPr defaultColWidth="8.85546875" defaultRowHeight="15" x14ac:dyDescent="0.25"/>
  <cols>
    <col min="1" max="1" width="6.7109375" customWidth="1"/>
    <col min="2" max="2" width="56.7109375" customWidth="1"/>
    <col min="3" max="3" width="8.140625" style="2" customWidth="1"/>
    <col min="4" max="4" width="5.5703125" customWidth="1"/>
    <col min="5" max="5" width="10.5703125" style="2"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98"/>
      <c r="D5" s="24"/>
      <c r="E5" s="98"/>
      <c r="F5" s="24"/>
      <c r="G5" s="24"/>
      <c r="H5" s="98"/>
    </row>
    <row r="6" spans="1:8" x14ac:dyDescent="0.25">
      <c r="A6" s="25"/>
      <c r="B6" s="26"/>
      <c r="C6" s="3"/>
      <c r="D6" s="26"/>
      <c r="E6" s="3"/>
      <c r="F6" s="26"/>
      <c r="G6" s="26"/>
      <c r="H6" s="12"/>
    </row>
    <row r="7" spans="1:8" ht="28.9" customHeight="1" x14ac:dyDescent="0.25">
      <c r="A7" s="28" t="s">
        <v>5</v>
      </c>
      <c r="B7" s="45" t="s">
        <v>2</v>
      </c>
      <c r="C7" s="4" t="s">
        <v>10</v>
      </c>
      <c r="D7" s="46" t="s">
        <v>1</v>
      </c>
      <c r="E7" s="102" t="s">
        <v>6</v>
      </c>
      <c r="F7" s="176" t="s">
        <v>0</v>
      </c>
      <c r="G7" s="176"/>
      <c r="H7" s="13" t="s">
        <v>14</v>
      </c>
    </row>
    <row r="8" spans="1:8" ht="15.75" x14ac:dyDescent="0.25">
      <c r="A8" s="36">
        <v>11</v>
      </c>
      <c r="B8" s="49" t="s">
        <v>359</v>
      </c>
      <c r="C8" s="5"/>
      <c r="D8" s="38"/>
      <c r="E8" s="5"/>
      <c r="F8" s="50"/>
      <c r="G8" s="50"/>
      <c r="H8" s="14"/>
    </row>
    <row r="9" spans="1:8" ht="195" x14ac:dyDescent="0.25">
      <c r="A9" s="113"/>
      <c r="B9" s="74" t="s">
        <v>263</v>
      </c>
      <c r="C9" s="99"/>
      <c r="D9" s="72"/>
      <c r="E9" s="99"/>
      <c r="F9" s="73"/>
      <c r="G9" s="73"/>
      <c r="H9" s="108"/>
    </row>
    <row r="10" spans="1:8" ht="15.75" x14ac:dyDescent="0.25">
      <c r="A10" s="113"/>
      <c r="B10" s="74"/>
      <c r="C10" s="99"/>
      <c r="D10" s="72"/>
      <c r="E10" s="99"/>
      <c r="F10" s="73"/>
      <c r="G10" s="73"/>
      <c r="H10" s="108"/>
    </row>
    <row r="11" spans="1:8" ht="208.5" x14ac:dyDescent="0.25">
      <c r="A11" s="80">
        <f t="shared" ref="A11:A16" si="0">MAX(A7:A10)+0.01</f>
        <v>11.01</v>
      </c>
      <c r="B11" s="75" t="s">
        <v>371</v>
      </c>
      <c r="C11" s="100">
        <v>3</v>
      </c>
      <c r="D11" s="76" t="s">
        <v>4</v>
      </c>
      <c r="E11" s="10"/>
      <c r="F11" s="183">
        <f>C11*E11</f>
        <v>0</v>
      </c>
      <c r="G11" s="183"/>
      <c r="H11" s="15"/>
    </row>
    <row r="12" spans="1:8" ht="238.5" x14ac:dyDescent="0.25">
      <c r="A12" s="80">
        <f t="shared" si="0"/>
        <v>11.02</v>
      </c>
      <c r="B12" s="75" t="s">
        <v>372</v>
      </c>
      <c r="C12" s="100">
        <v>4</v>
      </c>
      <c r="D12" s="76" t="s">
        <v>4</v>
      </c>
      <c r="E12" s="10"/>
      <c r="F12" s="183">
        <f>C12*E12</f>
        <v>0</v>
      </c>
      <c r="G12" s="183"/>
      <c r="H12" s="15"/>
    </row>
    <row r="13" spans="1:8" ht="29.25" x14ac:dyDescent="0.25">
      <c r="A13" s="80">
        <f t="shared" si="0"/>
        <v>11.03</v>
      </c>
      <c r="B13" s="75" t="s">
        <v>400</v>
      </c>
      <c r="C13" s="100">
        <v>7</v>
      </c>
      <c r="D13" s="76" t="s">
        <v>4</v>
      </c>
      <c r="E13" s="10"/>
      <c r="F13" s="183">
        <f t="shared" ref="F13:F16" si="1">C13*E13</f>
        <v>0</v>
      </c>
      <c r="G13" s="183"/>
      <c r="H13" s="15"/>
    </row>
    <row r="14" spans="1:8" ht="238.5" x14ac:dyDescent="0.25">
      <c r="A14" s="80">
        <f t="shared" si="0"/>
        <v>11.04</v>
      </c>
      <c r="B14" s="75" t="s">
        <v>373</v>
      </c>
      <c r="C14" s="100">
        <v>2</v>
      </c>
      <c r="D14" s="76" t="s">
        <v>4</v>
      </c>
      <c r="E14" s="10"/>
      <c r="F14" s="183">
        <f t="shared" si="1"/>
        <v>0</v>
      </c>
      <c r="G14" s="183"/>
      <c r="H14" s="15"/>
    </row>
    <row r="15" spans="1:8" ht="224.25" x14ac:dyDescent="0.25">
      <c r="A15" s="80">
        <f t="shared" si="0"/>
        <v>11.049999999999999</v>
      </c>
      <c r="B15" s="75" t="s">
        <v>401</v>
      </c>
      <c r="C15" s="100">
        <v>1</v>
      </c>
      <c r="D15" s="76" t="s">
        <v>4</v>
      </c>
      <c r="E15" s="10"/>
      <c r="F15" s="183">
        <f t="shared" si="1"/>
        <v>0</v>
      </c>
      <c r="G15" s="183"/>
      <c r="H15" s="15"/>
    </row>
    <row r="16" spans="1:8" ht="224.25" x14ac:dyDescent="0.25">
      <c r="A16" s="80">
        <f t="shared" si="0"/>
        <v>11.059999999999999</v>
      </c>
      <c r="B16" s="75" t="s">
        <v>402</v>
      </c>
      <c r="C16" s="100">
        <v>1</v>
      </c>
      <c r="D16" s="76" t="s">
        <v>4</v>
      </c>
      <c r="E16" s="10"/>
      <c r="F16" s="183">
        <f t="shared" si="1"/>
        <v>0</v>
      </c>
      <c r="G16" s="183"/>
      <c r="H16" s="15"/>
    </row>
    <row r="17" spans="1:8" x14ac:dyDescent="0.25">
      <c r="A17" s="33"/>
      <c r="B17" s="116"/>
      <c r="C17" s="6"/>
      <c r="D17" s="52"/>
      <c r="E17" s="10"/>
      <c r="F17" s="35"/>
      <c r="G17" s="35"/>
      <c r="H17" s="15"/>
    </row>
    <row r="18" spans="1:8" x14ac:dyDescent="0.25">
      <c r="A18" s="29"/>
      <c r="B18" s="30"/>
      <c r="C18" s="8"/>
      <c r="D18" s="39"/>
      <c r="E18" s="11"/>
      <c r="F18" s="31"/>
      <c r="G18" s="31"/>
      <c r="H18" s="18"/>
    </row>
    <row r="19" spans="1:8" ht="15.75" x14ac:dyDescent="0.25">
      <c r="A19" s="36"/>
      <c r="B19" s="37" t="s">
        <v>7</v>
      </c>
      <c r="C19" s="5"/>
      <c r="D19" s="38"/>
      <c r="E19" s="103"/>
      <c r="F19" s="178">
        <f>SUM(F11:G18)</f>
        <v>0</v>
      </c>
      <c r="G19" s="178"/>
      <c r="H19" s="19"/>
    </row>
    <row r="20" spans="1:8" x14ac:dyDescent="0.25">
      <c r="A20" s="40"/>
      <c r="B20" s="41"/>
      <c r="C20" s="9"/>
      <c r="D20" s="42"/>
      <c r="E20" s="104"/>
      <c r="F20" s="71"/>
      <c r="G20" s="43"/>
      <c r="H20" s="20"/>
    </row>
  </sheetData>
  <sheetProtection algorithmName="SHA-512" hashValue="gRdJBPHW/MphvyPwfK8bLdS83seMjl9M93+05hmPYoiB6MNdmi/0ER9aCmfqe9i0IXI93bKWY48EyeoCA6s6ug==" saltValue="HHhZxGKnSwMLZL9L1DXoEA==" spinCount="100000" sheet="1" selectLockedCells="1"/>
  <mergeCells count="8">
    <mergeCell ref="F7:G7"/>
    <mergeCell ref="F19:G19"/>
    <mergeCell ref="F11:G11"/>
    <mergeCell ref="F12:G12"/>
    <mergeCell ref="F13:G13"/>
    <mergeCell ref="F14:G14"/>
    <mergeCell ref="F15:G15"/>
    <mergeCell ref="F16:G16"/>
  </mergeCells>
  <pageMargins left="0.70866141732283472" right="0.70866141732283472" top="0.74803149606299213" bottom="0.74803149606299213" header="0.31496062992125984" footer="0.31496062992125984"/>
  <pageSetup scale="59" orientation="portrait" r:id="rId1"/>
  <headerFooter>
    <oddFooter>&amp;LSchedule of Works&amp;CDrainage&amp;RPage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05776-8AD4-4C7A-9097-B8265C08E490}">
  <dimension ref="A3:H29"/>
  <sheetViews>
    <sheetView view="pageBreakPreview" topLeftCell="A19" zoomScaleNormal="100" zoomScaleSheetLayoutView="100" zoomScalePageLayoutView="85" workbookViewId="0">
      <selection activeCell="C9" sqref="C9"/>
    </sheetView>
  </sheetViews>
  <sheetFormatPr defaultColWidth="8.85546875" defaultRowHeight="15" x14ac:dyDescent="0.25"/>
  <cols>
    <col min="1" max="1" width="6.7109375" customWidth="1"/>
    <col min="2" max="2" width="56.7109375" customWidth="1"/>
    <col min="3" max="3" width="8.140625" style="2" customWidth="1"/>
    <col min="4" max="4" width="5.5703125" customWidth="1"/>
    <col min="5" max="5" width="10.5703125" style="2"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98"/>
      <c r="D5" s="24"/>
      <c r="E5" s="98"/>
      <c r="F5" s="24"/>
      <c r="G5" s="24"/>
      <c r="H5" s="98"/>
    </row>
    <row r="6" spans="1:8" x14ac:dyDescent="0.25">
      <c r="A6" s="25"/>
      <c r="B6" s="26"/>
      <c r="C6" s="3"/>
      <c r="D6" s="26"/>
      <c r="E6" s="3"/>
      <c r="F6" s="26"/>
      <c r="G6" s="26"/>
      <c r="H6" s="12"/>
    </row>
    <row r="7" spans="1:8" ht="28.9" customHeight="1" x14ac:dyDescent="0.25">
      <c r="A7" s="28" t="s">
        <v>5</v>
      </c>
      <c r="B7" s="45" t="s">
        <v>2</v>
      </c>
      <c r="C7" s="4" t="s">
        <v>10</v>
      </c>
      <c r="D7" s="46" t="s">
        <v>1</v>
      </c>
      <c r="E7" s="102" t="s">
        <v>6</v>
      </c>
      <c r="F7" s="176" t="s">
        <v>0</v>
      </c>
      <c r="G7" s="176"/>
      <c r="H7" s="13" t="s">
        <v>14</v>
      </c>
    </row>
    <row r="8" spans="1:8" ht="15.75" x14ac:dyDescent="0.25">
      <c r="A8" s="36">
        <v>12</v>
      </c>
      <c r="B8" s="49" t="s">
        <v>380</v>
      </c>
      <c r="C8" s="5"/>
      <c r="D8" s="38"/>
      <c r="E8" s="5"/>
      <c r="F8" s="50"/>
      <c r="G8" s="50"/>
      <c r="H8" s="14"/>
    </row>
    <row r="9" spans="1:8" ht="195" x14ac:dyDescent="0.25">
      <c r="A9" s="113"/>
      <c r="B9" s="74" t="s">
        <v>263</v>
      </c>
      <c r="C9" s="99"/>
      <c r="D9" s="72"/>
      <c r="E9" s="99"/>
      <c r="F9" s="73"/>
      <c r="G9" s="73"/>
      <c r="H9" s="108"/>
    </row>
    <row r="10" spans="1:8" ht="15.75" x14ac:dyDescent="0.25">
      <c r="A10" s="113"/>
      <c r="B10" s="74"/>
      <c r="C10" s="99"/>
      <c r="D10" s="72"/>
      <c r="E10" s="99"/>
      <c r="F10" s="73"/>
      <c r="G10" s="73"/>
      <c r="H10" s="108"/>
    </row>
    <row r="11" spans="1:8" ht="105" x14ac:dyDescent="0.25">
      <c r="A11" s="80">
        <f>MAX(A7:A10)+0.01</f>
        <v>12.01</v>
      </c>
      <c r="B11" s="114" t="s">
        <v>379</v>
      </c>
      <c r="C11" s="100">
        <v>1</v>
      </c>
      <c r="D11" s="76" t="s">
        <v>75</v>
      </c>
      <c r="E11" s="10"/>
      <c r="F11" s="183">
        <f>C11*E11</f>
        <v>0</v>
      </c>
      <c r="G11" s="183"/>
      <c r="H11" s="15"/>
    </row>
    <row r="12" spans="1:8" x14ac:dyDescent="0.25">
      <c r="A12" s="80">
        <f t="shared" ref="A12:A25" si="0">MAX(A8:A11)+0.01</f>
        <v>12.02</v>
      </c>
      <c r="B12" s="114" t="s">
        <v>374</v>
      </c>
      <c r="C12" s="100">
        <v>1</v>
      </c>
      <c r="D12" s="76" t="s">
        <v>75</v>
      </c>
      <c r="E12" s="10"/>
      <c r="F12" s="183">
        <f t="shared" ref="F12:F25" si="1">C12*E12</f>
        <v>0</v>
      </c>
      <c r="G12" s="183"/>
      <c r="H12" s="15"/>
    </row>
    <row r="13" spans="1:8" x14ac:dyDescent="0.25">
      <c r="A13" s="80">
        <f t="shared" si="0"/>
        <v>12.03</v>
      </c>
      <c r="B13" s="114" t="s">
        <v>376</v>
      </c>
      <c r="C13" s="100">
        <v>1</v>
      </c>
      <c r="D13" s="76" t="s">
        <v>75</v>
      </c>
      <c r="E13" s="10"/>
      <c r="F13" s="183">
        <f t="shared" si="1"/>
        <v>0</v>
      </c>
      <c r="G13" s="183"/>
      <c r="H13" s="15"/>
    </row>
    <row r="14" spans="1:8" ht="120" x14ac:dyDescent="0.25">
      <c r="A14" s="80">
        <f t="shared" si="0"/>
        <v>12.04</v>
      </c>
      <c r="B14" s="115" t="s">
        <v>375</v>
      </c>
      <c r="C14" s="100">
        <v>1</v>
      </c>
      <c r="D14" s="76" t="s">
        <v>75</v>
      </c>
      <c r="E14" s="10"/>
      <c r="F14" s="183">
        <f t="shared" si="1"/>
        <v>0</v>
      </c>
      <c r="G14" s="183"/>
      <c r="H14" s="15"/>
    </row>
    <row r="15" spans="1:8" x14ac:dyDescent="0.25">
      <c r="A15" s="80">
        <f t="shared" si="0"/>
        <v>12.049999999999999</v>
      </c>
      <c r="B15" s="75" t="s">
        <v>374</v>
      </c>
      <c r="C15" s="100">
        <v>1</v>
      </c>
      <c r="D15" s="76" t="s">
        <v>75</v>
      </c>
      <c r="E15" s="10"/>
      <c r="F15" s="183">
        <f t="shared" si="1"/>
        <v>0</v>
      </c>
      <c r="G15" s="183"/>
      <c r="H15" s="15"/>
    </row>
    <row r="16" spans="1:8" x14ac:dyDescent="0.25">
      <c r="A16" s="80">
        <f t="shared" si="0"/>
        <v>12.059999999999999</v>
      </c>
      <c r="B16" s="114" t="s">
        <v>376</v>
      </c>
      <c r="C16" s="100">
        <v>1</v>
      </c>
      <c r="D16" s="76" t="s">
        <v>75</v>
      </c>
      <c r="E16" s="10"/>
      <c r="F16" s="183">
        <f t="shared" si="1"/>
        <v>0</v>
      </c>
      <c r="G16" s="183"/>
      <c r="H16" s="15"/>
    </row>
    <row r="17" spans="1:8" ht="120" x14ac:dyDescent="0.25">
      <c r="A17" s="80">
        <f t="shared" si="0"/>
        <v>12.069999999999999</v>
      </c>
      <c r="B17" s="75" t="s">
        <v>403</v>
      </c>
      <c r="C17" s="100">
        <v>1</v>
      </c>
      <c r="D17" s="76" t="s">
        <v>75</v>
      </c>
      <c r="E17" s="10"/>
      <c r="F17" s="183">
        <f t="shared" si="1"/>
        <v>0</v>
      </c>
      <c r="G17" s="183"/>
      <c r="H17" s="15"/>
    </row>
    <row r="18" spans="1:8" x14ac:dyDescent="0.25">
      <c r="A18" s="80">
        <f t="shared" si="0"/>
        <v>12.079999999999998</v>
      </c>
      <c r="B18" s="75" t="s">
        <v>374</v>
      </c>
      <c r="C18" s="100">
        <v>1</v>
      </c>
      <c r="D18" s="76" t="s">
        <v>75</v>
      </c>
      <c r="E18" s="10"/>
      <c r="F18" s="183">
        <f t="shared" si="1"/>
        <v>0</v>
      </c>
      <c r="G18" s="183"/>
      <c r="H18" s="15"/>
    </row>
    <row r="19" spans="1:8" x14ac:dyDescent="0.25">
      <c r="A19" s="80">
        <f t="shared" si="0"/>
        <v>12.089999999999998</v>
      </c>
      <c r="B19" s="114" t="s">
        <v>376</v>
      </c>
      <c r="C19" s="100">
        <v>1</v>
      </c>
      <c r="D19" s="76" t="s">
        <v>75</v>
      </c>
      <c r="E19" s="10"/>
      <c r="F19" s="183">
        <f t="shared" si="1"/>
        <v>0</v>
      </c>
      <c r="G19" s="183"/>
      <c r="H19" s="15"/>
    </row>
    <row r="20" spans="1:8" ht="120" x14ac:dyDescent="0.25">
      <c r="A20" s="80">
        <f t="shared" si="0"/>
        <v>12.099999999999998</v>
      </c>
      <c r="B20" s="114" t="s">
        <v>377</v>
      </c>
      <c r="C20" s="100">
        <v>1</v>
      </c>
      <c r="D20" s="76" t="s">
        <v>75</v>
      </c>
      <c r="E20" s="10"/>
      <c r="F20" s="183">
        <f t="shared" si="1"/>
        <v>0</v>
      </c>
      <c r="G20" s="183"/>
      <c r="H20" s="15"/>
    </row>
    <row r="21" spans="1:8" x14ac:dyDescent="0.25">
      <c r="A21" s="80">
        <f t="shared" si="0"/>
        <v>12.109999999999998</v>
      </c>
      <c r="B21" s="75" t="s">
        <v>374</v>
      </c>
      <c r="C21" s="100">
        <v>1</v>
      </c>
      <c r="D21" s="76" t="s">
        <v>75</v>
      </c>
      <c r="E21" s="10"/>
      <c r="F21" s="183">
        <f t="shared" si="1"/>
        <v>0</v>
      </c>
      <c r="G21" s="183"/>
      <c r="H21" s="15"/>
    </row>
    <row r="22" spans="1:8" x14ac:dyDescent="0.25">
      <c r="A22" s="80">
        <f t="shared" si="0"/>
        <v>12.119999999999997</v>
      </c>
      <c r="B22" s="114" t="s">
        <v>376</v>
      </c>
      <c r="C22" s="100">
        <v>1</v>
      </c>
      <c r="D22" s="76" t="s">
        <v>75</v>
      </c>
      <c r="E22" s="10"/>
      <c r="F22" s="183">
        <f t="shared" si="1"/>
        <v>0</v>
      </c>
      <c r="G22" s="183"/>
      <c r="H22" s="15"/>
    </row>
    <row r="23" spans="1:8" ht="150" x14ac:dyDescent="0.25">
      <c r="A23" s="80">
        <f t="shared" si="0"/>
        <v>12.129999999999997</v>
      </c>
      <c r="B23" s="114" t="s">
        <v>378</v>
      </c>
      <c r="C23" s="100">
        <v>1</v>
      </c>
      <c r="D23" s="76" t="s">
        <v>75</v>
      </c>
      <c r="E23" s="10"/>
      <c r="F23" s="183">
        <f t="shared" si="1"/>
        <v>0</v>
      </c>
      <c r="G23" s="183"/>
      <c r="H23" s="15"/>
    </row>
    <row r="24" spans="1:8" x14ac:dyDescent="0.25">
      <c r="A24" s="80">
        <f t="shared" si="0"/>
        <v>12.139999999999997</v>
      </c>
      <c r="B24" s="75" t="s">
        <v>374</v>
      </c>
      <c r="C24" s="100">
        <v>1</v>
      </c>
      <c r="D24" s="76" t="s">
        <v>75</v>
      </c>
      <c r="E24" s="10"/>
      <c r="F24" s="183">
        <f t="shared" si="1"/>
        <v>0</v>
      </c>
      <c r="G24" s="183"/>
      <c r="H24" s="15"/>
    </row>
    <row r="25" spans="1:8" x14ac:dyDescent="0.25">
      <c r="A25" s="80">
        <f t="shared" si="0"/>
        <v>12.149999999999997</v>
      </c>
      <c r="B25" s="114" t="s">
        <v>376</v>
      </c>
      <c r="C25" s="100">
        <v>1</v>
      </c>
      <c r="D25" s="76" t="s">
        <v>75</v>
      </c>
      <c r="E25" s="10"/>
      <c r="F25" s="183">
        <f t="shared" si="1"/>
        <v>0</v>
      </c>
      <c r="G25" s="183"/>
      <c r="H25" s="15"/>
    </row>
    <row r="26" spans="1:8" x14ac:dyDescent="0.25">
      <c r="A26" s="33"/>
      <c r="B26" s="116"/>
      <c r="C26" s="6"/>
      <c r="D26" s="52"/>
      <c r="E26" s="10"/>
      <c r="F26" s="35"/>
      <c r="G26" s="35"/>
      <c r="H26" s="15"/>
    </row>
    <row r="27" spans="1:8" x14ac:dyDescent="0.25">
      <c r="A27" s="29"/>
      <c r="B27" s="30"/>
      <c r="C27" s="8"/>
      <c r="D27" s="39"/>
      <c r="E27" s="11"/>
      <c r="F27" s="31"/>
      <c r="G27" s="31"/>
      <c r="H27" s="18"/>
    </row>
    <row r="28" spans="1:8" ht="15.75" x14ac:dyDescent="0.25">
      <c r="A28" s="36"/>
      <c r="B28" s="37" t="s">
        <v>7</v>
      </c>
      <c r="C28" s="5"/>
      <c r="D28" s="38"/>
      <c r="E28" s="103"/>
      <c r="F28" s="178">
        <f>SUM(F11:G27)</f>
        <v>0</v>
      </c>
      <c r="G28" s="178"/>
      <c r="H28" s="19"/>
    </row>
    <row r="29" spans="1:8" x14ac:dyDescent="0.25">
      <c r="A29" s="40"/>
      <c r="B29" s="41"/>
      <c r="C29" s="9"/>
      <c r="D29" s="42"/>
      <c r="E29" s="104"/>
      <c r="F29" s="71"/>
      <c r="G29" s="43"/>
      <c r="H29" s="20"/>
    </row>
  </sheetData>
  <sheetProtection algorithmName="SHA-512" hashValue="AdZJnJ8OMLDQYBoeCk8EdapD+7opJ5biFOD5ic0TwveAq5liwaVvz2JZLWAwOPr3HeDKKbZ+t+LmkUjL+wUlnQ==" saltValue="iCN00YnnhnSSeTRjz1Ucow==" spinCount="100000" sheet="1" selectLockedCells="1"/>
  <mergeCells count="17">
    <mergeCell ref="F22:G22"/>
    <mergeCell ref="F23:G23"/>
    <mergeCell ref="F7:G7"/>
    <mergeCell ref="F28:G28"/>
    <mergeCell ref="F11:G11"/>
    <mergeCell ref="F12:G12"/>
    <mergeCell ref="F13:G13"/>
    <mergeCell ref="F14:G14"/>
    <mergeCell ref="F15:G15"/>
    <mergeCell ref="F16:G16"/>
    <mergeCell ref="F17:G17"/>
    <mergeCell ref="F24:G24"/>
    <mergeCell ref="F25:G25"/>
    <mergeCell ref="F18:G18"/>
    <mergeCell ref="F19:G19"/>
    <mergeCell ref="F20:G20"/>
    <mergeCell ref="F21:G21"/>
  </mergeCells>
  <pageMargins left="0.70866141732283472" right="0.70866141732283472" top="0.74803149606299213" bottom="0.74803149606299213" header="0.31496062992125984" footer="0.31496062992125984"/>
  <pageSetup scale="59" orientation="portrait" r:id="rId1"/>
  <headerFooter>
    <oddFooter>&amp;LSchedule of Works&amp;CMEP&amp;RPage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B0BDC-12EE-479F-9D04-5EB45A0F7DEF}">
  <dimension ref="A3:H79"/>
  <sheetViews>
    <sheetView view="pageBreakPreview" topLeftCell="A24" zoomScaleNormal="100" zoomScaleSheetLayoutView="100" zoomScalePageLayoutView="85" workbookViewId="0">
      <selection activeCell="G15" sqref="G15"/>
    </sheetView>
  </sheetViews>
  <sheetFormatPr defaultColWidth="8.85546875" defaultRowHeight="15" x14ac:dyDescent="0.25"/>
  <cols>
    <col min="1" max="1" width="6.7109375" style="2" customWidth="1"/>
    <col min="2" max="2" width="56.7109375" style="2" customWidth="1"/>
    <col min="3" max="3" width="8.140625" style="2" customWidth="1"/>
    <col min="4" max="4" width="5.5703125" style="2" customWidth="1"/>
    <col min="5" max="5" width="10.5703125" style="2" customWidth="1"/>
    <col min="6" max="7" width="8.85546875" style="2"/>
    <col min="8" max="8" width="45.85546875" style="2" customWidth="1"/>
    <col min="9" max="16384" width="8.85546875" style="2"/>
  </cols>
  <sheetData>
    <row r="3" spans="1:8" ht="6" customHeight="1" x14ac:dyDescent="0.25"/>
    <row r="4" spans="1:8" ht="28.5" x14ac:dyDescent="0.45">
      <c r="A4" s="142" t="str">
        <f>'Tender Sum Analysis'!A4</f>
        <v>Tender Sum Analysis - Sports Wales Changing Rooms</v>
      </c>
      <c r="B4" s="142"/>
    </row>
    <row r="5" spans="1:8" ht="6" customHeight="1" x14ac:dyDescent="0.25">
      <c r="A5" s="98"/>
      <c r="B5" s="98"/>
      <c r="C5" s="98"/>
      <c r="D5" s="98"/>
      <c r="E5" s="98"/>
      <c r="F5" s="98"/>
      <c r="G5" s="98"/>
      <c r="H5" s="98"/>
    </row>
    <row r="6" spans="1:8" x14ac:dyDescent="0.25">
      <c r="A6" s="143"/>
      <c r="B6" s="3"/>
      <c r="C6" s="3"/>
      <c r="D6" s="3"/>
      <c r="E6" s="3"/>
      <c r="F6" s="3"/>
      <c r="G6" s="3"/>
      <c r="H6" s="12"/>
    </row>
    <row r="7" spans="1:8" ht="28.9" customHeight="1" x14ac:dyDescent="0.25">
      <c r="A7" s="144" t="s">
        <v>5</v>
      </c>
      <c r="B7" s="145" t="s">
        <v>2</v>
      </c>
      <c r="C7" s="4" t="s">
        <v>10</v>
      </c>
      <c r="D7" s="4" t="s">
        <v>1</v>
      </c>
      <c r="E7" s="102" t="s">
        <v>6</v>
      </c>
      <c r="F7" s="185" t="s">
        <v>0</v>
      </c>
      <c r="G7" s="185"/>
      <c r="H7" s="13" t="s">
        <v>14</v>
      </c>
    </row>
    <row r="8" spans="1:8" ht="15.75" x14ac:dyDescent="0.25">
      <c r="A8" s="146">
        <v>13</v>
      </c>
      <c r="B8" s="147" t="s">
        <v>350</v>
      </c>
      <c r="C8" s="5"/>
      <c r="D8" s="5"/>
      <c r="E8" s="5"/>
      <c r="F8" s="148"/>
      <c r="G8" s="148"/>
      <c r="H8" s="14"/>
    </row>
    <row r="9" spans="1:8" ht="15.75" x14ac:dyDescent="0.25">
      <c r="A9" s="105"/>
      <c r="B9" s="106"/>
      <c r="C9" s="99"/>
      <c r="D9" s="99"/>
      <c r="E9" s="99"/>
      <c r="F9" s="107"/>
      <c r="G9" s="107"/>
      <c r="H9" s="108"/>
    </row>
    <row r="10" spans="1:8" ht="15.75" x14ac:dyDescent="0.25">
      <c r="A10" s="105"/>
      <c r="B10" s="106"/>
      <c r="C10" s="99"/>
      <c r="D10" s="99"/>
      <c r="E10" s="99"/>
      <c r="F10" s="107"/>
      <c r="G10" s="107"/>
      <c r="H10" s="108"/>
    </row>
    <row r="11" spans="1:8" x14ac:dyDescent="0.25">
      <c r="A11" s="109"/>
      <c r="B11" s="110"/>
      <c r="C11" s="6"/>
      <c r="D11" s="6"/>
      <c r="E11" s="10"/>
      <c r="F11" s="10"/>
      <c r="G11" s="10"/>
      <c r="H11" s="15"/>
    </row>
    <row r="12" spans="1:8" x14ac:dyDescent="0.25">
      <c r="A12" s="109"/>
      <c r="B12" s="110"/>
      <c r="C12" s="6"/>
      <c r="D12" s="6"/>
      <c r="E12" s="10"/>
      <c r="F12" s="10"/>
      <c r="G12" s="10"/>
      <c r="H12" s="15"/>
    </row>
    <row r="13" spans="1:8" x14ac:dyDescent="0.25">
      <c r="A13" s="109"/>
      <c r="B13" s="110"/>
      <c r="C13" s="6"/>
      <c r="D13" s="6"/>
      <c r="E13" s="10"/>
      <c r="F13" s="10"/>
      <c r="G13" s="10"/>
      <c r="H13" s="15"/>
    </row>
    <row r="14" spans="1:8" x14ac:dyDescent="0.25">
      <c r="A14" s="109"/>
      <c r="B14" s="110"/>
      <c r="C14" s="6"/>
      <c r="D14" s="6"/>
      <c r="E14" s="10"/>
      <c r="F14" s="10"/>
      <c r="G14" s="10"/>
      <c r="H14" s="15"/>
    </row>
    <row r="15" spans="1:8" x14ac:dyDescent="0.25">
      <c r="A15" s="109"/>
      <c r="B15" s="110"/>
      <c r="C15" s="6"/>
      <c r="D15" s="6"/>
      <c r="E15" s="10"/>
      <c r="F15" s="10"/>
      <c r="G15" s="10"/>
      <c r="H15" s="15"/>
    </row>
    <row r="16" spans="1:8" x14ac:dyDescent="0.25">
      <c r="A16" s="109"/>
      <c r="B16" s="110"/>
      <c r="C16" s="6"/>
      <c r="D16" s="6"/>
      <c r="E16" s="10"/>
      <c r="F16" s="10"/>
      <c r="G16" s="10"/>
      <c r="H16" s="15"/>
    </row>
    <row r="17" spans="1:8" x14ac:dyDescent="0.25">
      <c r="A17" s="109"/>
      <c r="B17" s="110"/>
      <c r="C17" s="6"/>
      <c r="D17" s="6"/>
      <c r="E17" s="10"/>
      <c r="F17" s="10"/>
      <c r="G17" s="10"/>
      <c r="H17" s="15"/>
    </row>
    <row r="18" spans="1:8" x14ac:dyDescent="0.25">
      <c r="A18" s="109"/>
      <c r="B18" s="110"/>
      <c r="C18" s="6"/>
      <c r="D18" s="6"/>
      <c r="E18" s="10"/>
      <c r="F18" s="10"/>
      <c r="G18" s="10"/>
      <c r="H18" s="15"/>
    </row>
    <row r="19" spans="1:8" x14ac:dyDescent="0.25">
      <c r="A19" s="109"/>
      <c r="B19" s="110"/>
      <c r="C19" s="6"/>
      <c r="D19" s="6"/>
      <c r="E19" s="10"/>
      <c r="F19" s="10"/>
      <c r="G19" s="10"/>
      <c r="H19" s="15"/>
    </row>
    <row r="20" spans="1:8" x14ac:dyDescent="0.25">
      <c r="A20" s="109"/>
      <c r="B20" s="110"/>
      <c r="C20" s="6"/>
      <c r="D20" s="6"/>
      <c r="E20" s="10"/>
      <c r="F20" s="10"/>
      <c r="G20" s="10"/>
      <c r="H20" s="15"/>
    </row>
    <row r="21" spans="1:8" x14ac:dyDescent="0.25">
      <c r="A21" s="109"/>
      <c r="B21" s="110"/>
      <c r="C21" s="6"/>
      <c r="D21" s="6"/>
      <c r="E21" s="10"/>
      <c r="F21" s="10"/>
      <c r="G21" s="10"/>
      <c r="H21" s="15"/>
    </row>
    <row r="22" spans="1:8" x14ac:dyDescent="0.25">
      <c r="A22" s="109"/>
      <c r="B22" s="110"/>
      <c r="C22" s="6"/>
      <c r="D22" s="6"/>
      <c r="E22" s="10"/>
      <c r="F22" s="10"/>
      <c r="G22" s="10"/>
      <c r="H22" s="15"/>
    </row>
    <row r="23" spans="1:8" x14ac:dyDescent="0.25">
      <c r="A23" s="109"/>
      <c r="B23" s="110"/>
      <c r="C23" s="6"/>
      <c r="D23" s="6"/>
      <c r="E23" s="10"/>
      <c r="F23" s="10"/>
      <c r="G23" s="10"/>
      <c r="H23" s="15"/>
    </row>
    <row r="24" spans="1:8" x14ac:dyDescent="0.25">
      <c r="A24" s="109"/>
      <c r="B24" s="110"/>
      <c r="C24" s="6"/>
      <c r="D24" s="6"/>
      <c r="E24" s="10"/>
      <c r="F24" s="10"/>
      <c r="G24" s="10"/>
      <c r="H24" s="15"/>
    </row>
    <row r="25" spans="1:8" x14ac:dyDescent="0.25">
      <c r="A25" s="109"/>
      <c r="B25" s="110"/>
      <c r="C25" s="6"/>
      <c r="D25" s="6"/>
      <c r="E25" s="10"/>
      <c r="F25" s="10"/>
      <c r="G25" s="10"/>
      <c r="H25" s="15"/>
    </row>
    <row r="26" spans="1:8" x14ac:dyDescent="0.25">
      <c r="A26" s="109"/>
      <c r="B26" s="110"/>
      <c r="C26" s="6"/>
      <c r="D26" s="6"/>
      <c r="E26" s="10"/>
      <c r="F26" s="10"/>
      <c r="G26" s="10"/>
      <c r="H26" s="15"/>
    </row>
    <row r="27" spans="1:8" x14ac:dyDescent="0.25">
      <c r="A27" s="109"/>
      <c r="B27" s="110"/>
      <c r="C27" s="6"/>
      <c r="D27" s="6"/>
      <c r="E27" s="10"/>
      <c r="F27" s="10"/>
      <c r="G27" s="10"/>
      <c r="H27" s="15"/>
    </row>
    <row r="28" spans="1:8" x14ac:dyDescent="0.25">
      <c r="A28" s="109"/>
      <c r="B28" s="110"/>
      <c r="C28" s="6"/>
      <c r="D28" s="6"/>
      <c r="E28" s="10"/>
      <c r="F28" s="10"/>
      <c r="G28" s="10"/>
      <c r="H28" s="15"/>
    </row>
    <row r="29" spans="1:8" x14ac:dyDescent="0.25">
      <c r="A29" s="109"/>
      <c r="B29" s="110"/>
      <c r="C29" s="6"/>
      <c r="D29" s="6"/>
      <c r="E29" s="10"/>
      <c r="F29" s="10"/>
      <c r="G29" s="10"/>
      <c r="H29" s="15"/>
    </row>
    <row r="30" spans="1:8" x14ac:dyDescent="0.25">
      <c r="A30" s="109"/>
      <c r="B30" s="110"/>
      <c r="C30" s="6"/>
      <c r="D30" s="6"/>
      <c r="E30" s="10"/>
      <c r="F30" s="10"/>
      <c r="G30" s="10"/>
      <c r="H30" s="15"/>
    </row>
    <row r="31" spans="1:8" x14ac:dyDescent="0.25">
      <c r="A31" s="109"/>
      <c r="B31" s="110"/>
      <c r="C31" s="6"/>
      <c r="D31" s="6"/>
      <c r="E31" s="10"/>
      <c r="F31" s="10"/>
      <c r="G31" s="10"/>
      <c r="H31" s="15"/>
    </row>
    <row r="32" spans="1:8" x14ac:dyDescent="0.25">
      <c r="A32" s="109"/>
      <c r="B32" s="110"/>
      <c r="C32" s="6"/>
      <c r="D32" s="6"/>
      <c r="E32" s="10"/>
      <c r="F32" s="10"/>
      <c r="G32" s="10"/>
      <c r="H32" s="15"/>
    </row>
    <row r="33" spans="1:8" x14ac:dyDescent="0.25">
      <c r="A33" s="109"/>
      <c r="B33" s="110"/>
      <c r="C33" s="6"/>
      <c r="D33" s="6"/>
      <c r="E33" s="10"/>
      <c r="F33" s="10"/>
      <c r="G33" s="10"/>
      <c r="H33" s="15"/>
    </row>
    <row r="34" spans="1:8" x14ac:dyDescent="0.25">
      <c r="A34" s="109"/>
      <c r="B34" s="110"/>
      <c r="C34" s="6"/>
      <c r="D34" s="6"/>
      <c r="E34" s="10"/>
      <c r="F34" s="10"/>
      <c r="G34" s="10"/>
      <c r="H34" s="15"/>
    </row>
    <row r="35" spans="1:8" x14ac:dyDescent="0.25">
      <c r="A35" s="109"/>
      <c r="B35" s="110"/>
      <c r="C35" s="6"/>
      <c r="D35" s="6"/>
      <c r="E35" s="10"/>
      <c r="F35" s="10"/>
      <c r="G35" s="10"/>
      <c r="H35" s="15"/>
    </row>
    <row r="36" spans="1:8" x14ac:dyDescent="0.25">
      <c r="A36" s="109"/>
      <c r="B36" s="110"/>
      <c r="C36" s="6"/>
      <c r="D36" s="6"/>
      <c r="E36" s="10"/>
      <c r="F36" s="10"/>
      <c r="G36" s="10"/>
      <c r="H36" s="15"/>
    </row>
    <row r="37" spans="1:8" x14ac:dyDescent="0.25">
      <c r="A37" s="109"/>
      <c r="B37" s="110"/>
      <c r="C37" s="6"/>
      <c r="D37" s="6"/>
      <c r="E37" s="10"/>
      <c r="F37" s="10"/>
      <c r="G37" s="10"/>
      <c r="H37" s="15"/>
    </row>
    <row r="38" spans="1:8" x14ac:dyDescent="0.25">
      <c r="A38" s="109"/>
      <c r="B38" s="110"/>
      <c r="C38" s="6"/>
      <c r="D38" s="6"/>
      <c r="E38" s="10"/>
      <c r="F38" s="10"/>
      <c r="G38" s="10"/>
      <c r="H38" s="15"/>
    </row>
    <row r="39" spans="1:8" x14ac:dyDescent="0.25">
      <c r="A39" s="109"/>
      <c r="B39" s="110"/>
      <c r="C39" s="6"/>
      <c r="D39" s="6"/>
      <c r="E39" s="10"/>
      <c r="F39" s="10"/>
      <c r="G39" s="10"/>
      <c r="H39" s="15"/>
    </row>
    <row r="40" spans="1:8" x14ac:dyDescent="0.25">
      <c r="A40" s="109"/>
      <c r="B40" s="110"/>
      <c r="C40" s="6"/>
      <c r="D40" s="6"/>
      <c r="E40" s="10"/>
      <c r="F40" s="10"/>
      <c r="G40" s="10"/>
      <c r="H40" s="15"/>
    </row>
    <row r="41" spans="1:8" x14ac:dyDescent="0.25">
      <c r="A41" s="109"/>
      <c r="B41" s="110"/>
      <c r="C41" s="6"/>
      <c r="D41" s="6"/>
      <c r="E41" s="10"/>
      <c r="F41" s="10"/>
      <c r="G41" s="10"/>
      <c r="H41" s="15"/>
    </row>
    <row r="42" spans="1:8" x14ac:dyDescent="0.25">
      <c r="A42" s="109"/>
      <c r="B42" s="110"/>
      <c r="C42" s="6"/>
      <c r="D42" s="6"/>
      <c r="E42" s="10"/>
      <c r="F42" s="10"/>
      <c r="G42" s="10"/>
      <c r="H42" s="15"/>
    </row>
    <row r="43" spans="1:8" x14ac:dyDescent="0.25">
      <c r="A43" s="109"/>
      <c r="B43" s="110"/>
      <c r="C43" s="6"/>
      <c r="D43" s="6"/>
      <c r="E43" s="10"/>
      <c r="F43" s="10"/>
      <c r="G43" s="10"/>
      <c r="H43" s="15"/>
    </row>
    <row r="44" spans="1:8" x14ac:dyDescent="0.25">
      <c r="A44" s="109"/>
      <c r="B44" s="110"/>
      <c r="C44" s="6"/>
      <c r="D44" s="6"/>
      <c r="E44" s="10"/>
      <c r="F44" s="10"/>
      <c r="G44" s="10"/>
      <c r="H44" s="15"/>
    </row>
    <row r="45" spans="1:8" x14ac:dyDescent="0.25">
      <c r="A45" s="109"/>
      <c r="B45" s="110"/>
      <c r="C45" s="6"/>
      <c r="D45" s="6"/>
      <c r="E45" s="10"/>
      <c r="F45" s="10"/>
      <c r="G45" s="10"/>
      <c r="H45" s="15"/>
    </row>
    <row r="46" spans="1:8" x14ac:dyDescent="0.25">
      <c r="A46" s="109"/>
      <c r="B46" s="110"/>
      <c r="C46" s="6"/>
      <c r="D46" s="6"/>
      <c r="E46" s="10"/>
      <c r="F46" s="10"/>
      <c r="G46" s="10"/>
      <c r="H46" s="15"/>
    </row>
    <row r="47" spans="1:8" x14ac:dyDescent="0.25">
      <c r="A47" s="109"/>
      <c r="B47" s="110"/>
      <c r="C47" s="6"/>
      <c r="D47" s="6"/>
      <c r="E47" s="10"/>
      <c r="F47" s="10"/>
      <c r="G47" s="10"/>
      <c r="H47" s="15"/>
    </row>
    <row r="48" spans="1:8" x14ac:dyDescent="0.25">
      <c r="A48" s="109"/>
      <c r="B48" s="110"/>
      <c r="C48" s="6"/>
      <c r="D48" s="6"/>
      <c r="E48" s="10"/>
      <c r="F48" s="10"/>
      <c r="G48" s="10"/>
      <c r="H48" s="15"/>
    </row>
    <row r="49" spans="1:8" x14ac:dyDescent="0.25">
      <c r="A49" s="109"/>
      <c r="B49" s="110"/>
      <c r="C49" s="6"/>
      <c r="D49" s="6"/>
      <c r="E49" s="10"/>
      <c r="F49" s="10"/>
      <c r="G49" s="10"/>
      <c r="H49" s="15"/>
    </row>
    <row r="50" spans="1:8" x14ac:dyDescent="0.25">
      <c r="A50" s="109"/>
      <c r="B50" s="110"/>
      <c r="C50" s="6"/>
      <c r="D50" s="6"/>
      <c r="E50" s="10"/>
      <c r="F50" s="10"/>
      <c r="G50" s="10"/>
      <c r="H50" s="15"/>
    </row>
    <row r="51" spans="1:8" x14ac:dyDescent="0.25">
      <c r="A51" s="109"/>
      <c r="B51" s="110"/>
      <c r="C51" s="6"/>
      <c r="D51" s="6"/>
      <c r="E51" s="10"/>
      <c r="F51" s="10"/>
      <c r="G51" s="10"/>
      <c r="H51" s="15"/>
    </row>
    <row r="52" spans="1:8" x14ac:dyDescent="0.25">
      <c r="A52" s="109"/>
      <c r="B52" s="110"/>
      <c r="C52" s="6"/>
      <c r="D52" s="6"/>
      <c r="E52" s="10"/>
      <c r="F52" s="10"/>
      <c r="G52" s="10"/>
      <c r="H52" s="15"/>
    </row>
    <row r="53" spans="1:8" x14ac:dyDescent="0.25">
      <c r="A53" s="109"/>
      <c r="B53" s="110"/>
      <c r="C53" s="6"/>
      <c r="D53" s="6"/>
      <c r="E53" s="10"/>
      <c r="F53" s="10"/>
      <c r="G53" s="10"/>
      <c r="H53" s="15"/>
    </row>
    <row r="54" spans="1:8" x14ac:dyDescent="0.25">
      <c r="A54" s="109"/>
      <c r="B54" s="110"/>
      <c r="C54" s="6"/>
      <c r="D54" s="6"/>
      <c r="E54" s="10"/>
      <c r="F54" s="10"/>
      <c r="G54" s="10"/>
      <c r="H54" s="15"/>
    </row>
    <row r="55" spans="1:8" x14ac:dyDescent="0.25">
      <c r="A55" s="109"/>
      <c r="B55" s="110"/>
      <c r="C55" s="6"/>
      <c r="D55" s="6"/>
      <c r="E55" s="10"/>
      <c r="F55" s="10"/>
      <c r="G55" s="10"/>
      <c r="H55" s="15"/>
    </row>
    <row r="56" spans="1:8" x14ac:dyDescent="0.25">
      <c r="A56" s="109"/>
      <c r="B56" s="110"/>
      <c r="C56" s="6"/>
      <c r="D56" s="6"/>
      <c r="E56" s="10"/>
      <c r="F56" s="10"/>
      <c r="G56" s="10"/>
      <c r="H56" s="15"/>
    </row>
    <row r="57" spans="1:8" x14ac:dyDescent="0.25">
      <c r="A57" s="109"/>
      <c r="B57" s="110"/>
      <c r="C57" s="6"/>
      <c r="D57" s="6"/>
      <c r="E57" s="10"/>
      <c r="F57" s="10"/>
      <c r="G57" s="10"/>
      <c r="H57" s="15"/>
    </row>
    <row r="58" spans="1:8" x14ac:dyDescent="0.25">
      <c r="A58" s="109"/>
      <c r="B58" s="110"/>
      <c r="C58" s="6"/>
      <c r="D58" s="6"/>
      <c r="E58" s="10"/>
      <c r="F58" s="10"/>
      <c r="G58" s="10"/>
      <c r="H58" s="15"/>
    </row>
    <row r="59" spans="1:8" x14ac:dyDescent="0.25">
      <c r="A59" s="109"/>
      <c r="B59" s="110"/>
      <c r="C59" s="6"/>
      <c r="D59" s="6"/>
      <c r="E59" s="10"/>
      <c r="F59" s="10"/>
      <c r="G59" s="10"/>
      <c r="H59" s="15"/>
    </row>
    <row r="60" spans="1:8" x14ac:dyDescent="0.25">
      <c r="A60" s="109"/>
      <c r="B60" s="110"/>
      <c r="C60" s="6"/>
      <c r="D60" s="6"/>
      <c r="E60" s="10"/>
      <c r="F60" s="10"/>
      <c r="G60" s="10"/>
      <c r="H60" s="15"/>
    </row>
    <row r="61" spans="1:8" x14ac:dyDescent="0.25">
      <c r="A61" s="109"/>
      <c r="B61" s="110"/>
      <c r="C61" s="6"/>
      <c r="D61" s="6"/>
      <c r="E61" s="10"/>
      <c r="F61" s="10"/>
      <c r="G61" s="10"/>
      <c r="H61" s="15"/>
    </row>
    <row r="62" spans="1:8" x14ac:dyDescent="0.25">
      <c r="A62" s="109"/>
      <c r="B62" s="110"/>
      <c r="C62" s="6"/>
      <c r="D62" s="6"/>
      <c r="E62" s="10"/>
      <c r="F62" s="10"/>
      <c r="G62" s="10"/>
      <c r="H62" s="15"/>
    </row>
    <row r="63" spans="1:8" x14ac:dyDescent="0.25">
      <c r="A63" s="109"/>
      <c r="B63" s="110"/>
      <c r="C63" s="6"/>
      <c r="D63" s="6"/>
      <c r="E63" s="10"/>
      <c r="F63" s="10"/>
      <c r="G63" s="10"/>
      <c r="H63" s="15"/>
    </row>
    <row r="64" spans="1:8" x14ac:dyDescent="0.25">
      <c r="A64" s="109"/>
      <c r="B64" s="110"/>
      <c r="C64" s="6"/>
      <c r="D64" s="6"/>
      <c r="E64" s="10"/>
      <c r="F64" s="10"/>
      <c r="G64" s="10"/>
      <c r="H64" s="15"/>
    </row>
    <row r="65" spans="1:8" x14ac:dyDescent="0.25">
      <c r="A65" s="109"/>
      <c r="B65" s="110"/>
      <c r="C65" s="6"/>
      <c r="D65" s="6"/>
      <c r="E65" s="10"/>
      <c r="F65" s="10"/>
      <c r="G65" s="10"/>
      <c r="H65" s="15"/>
    </row>
    <row r="66" spans="1:8" x14ac:dyDescent="0.25">
      <c r="A66" s="109"/>
      <c r="B66" s="110"/>
      <c r="C66" s="6"/>
      <c r="D66" s="6"/>
      <c r="E66" s="10"/>
      <c r="F66" s="10"/>
      <c r="G66" s="10"/>
      <c r="H66" s="15"/>
    </row>
    <row r="67" spans="1:8" x14ac:dyDescent="0.25">
      <c r="A67" s="109"/>
      <c r="B67" s="110"/>
      <c r="C67" s="6"/>
      <c r="D67" s="6"/>
      <c r="E67" s="10"/>
      <c r="F67" s="10"/>
      <c r="G67" s="10"/>
      <c r="H67" s="15"/>
    </row>
    <row r="68" spans="1:8" x14ac:dyDescent="0.25">
      <c r="A68" s="109"/>
      <c r="B68" s="110"/>
      <c r="C68" s="6"/>
      <c r="D68" s="6"/>
      <c r="E68" s="10"/>
      <c r="F68" s="10"/>
      <c r="G68" s="10"/>
      <c r="H68" s="15"/>
    </row>
    <row r="69" spans="1:8" x14ac:dyDescent="0.25">
      <c r="A69" s="109"/>
      <c r="B69" s="110"/>
      <c r="C69" s="6"/>
      <c r="D69" s="6"/>
      <c r="E69" s="10"/>
      <c r="F69" s="10"/>
      <c r="G69" s="10"/>
      <c r="H69" s="15"/>
    </row>
    <row r="70" spans="1:8" x14ac:dyDescent="0.25">
      <c r="A70" s="109"/>
      <c r="B70" s="110"/>
      <c r="C70" s="6"/>
      <c r="D70" s="6"/>
      <c r="E70" s="10"/>
      <c r="F70" s="10"/>
      <c r="G70" s="10"/>
      <c r="H70" s="15"/>
    </row>
    <row r="71" spans="1:8" x14ac:dyDescent="0.25">
      <c r="A71" s="109"/>
      <c r="B71" s="110"/>
      <c r="C71" s="6"/>
      <c r="D71" s="6"/>
      <c r="E71" s="10"/>
      <c r="F71" s="10"/>
      <c r="G71" s="10"/>
      <c r="H71" s="15"/>
    </row>
    <row r="72" spans="1:8" x14ac:dyDescent="0.25">
      <c r="A72" s="109"/>
      <c r="B72" s="110"/>
      <c r="C72" s="6"/>
      <c r="D72" s="6"/>
      <c r="E72" s="10"/>
      <c r="F72" s="10"/>
      <c r="G72" s="10"/>
      <c r="H72" s="15"/>
    </row>
    <row r="73" spans="1:8" x14ac:dyDescent="0.25">
      <c r="A73" s="109"/>
      <c r="B73" s="110"/>
      <c r="C73" s="6"/>
      <c r="D73" s="6"/>
      <c r="E73" s="10"/>
      <c r="F73" s="10"/>
      <c r="G73" s="10"/>
      <c r="H73" s="15"/>
    </row>
    <row r="74" spans="1:8" x14ac:dyDescent="0.25">
      <c r="A74" s="109"/>
      <c r="B74" s="110"/>
      <c r="C74" s="6"/>
      <c r="D74" s="6"/>
      <c r="E74" s="10"/>
      <c r="F74" s="10"/>
      <c r="G74" s="10"/>
      <c r="H74" s="15"/>
    </row>
    <row r="75" spans="1:8" x14ac:dyDescent="0.25">
      <c r="A75" s="109"/>
      <c r="B75" s="110"/>
      <c r="C75" s="6"/>
      <c r="D75" s="6"/>
      <c r="E75" s="10"/>
      <c r="F75" s="10"/>
      <c r="G75" s="10"/>
      <c r="H75" s="15"/>
    </row>
    <row r="76" spans="1:8" x14ac:dyDescent="0.25">
      <c r="A76" s="109"/>
      <c r="B76" s="110"/>
      <c r="C76" s="6"/>
      <c r="D76" s="6"/>
      <c r="E76" s="10"/>
      <c r="F76" s="10"/>
      <c r="G76" s="10"/>
      <c r="H76" s="15"/>
    </row>
    <row r="77" spans="1:8" x14ac:dyDescent="0.25">
      <c r="A77" s="111"/>
      <c r="B77" s="112"/>
      <c r="C77" s="8"/>
      <c r="D77" s="8"/>
      <c r="E77" s="11"/>
      <c r="F77" s="11"/>
      <c r="G77" s="11"/>
      <c r="H77" s="18"/>
    </row>
    <row r="78" spans="1:8" ht="15.75" x14ac:dyDescent="0.25">
      <c r="A78" s="146"/>
      <c r="B78" s="103" t="s">
        <v>7</v>
      </c>
      <c r="C78" s="5"/>
      <c r="D78" s="5"/>
      <c r="E78" s="103"/>
      <c r="F78" s="184">
        <f>SUM(F11:G77)</f>
        <v>0</v>
      </c>
      <c r="G78" s="184"/>
      <c r="H78" s="19"/>
    </row>
    <row r="79" spans="1:8" x14ac:dyDescent="0.25">
      <c r="A79" s="149"/>
      <c r="B79" s="150"/>
      <c r="C79" s="9"/>
      <c r="D79" s="9"/>
      <c r="E79" s="104"/>
      <c r="F79" s="104"/>
      <c r="G79" s="151"/>
      <c r="H79" s="20"/>
    </row>
  </sheetData>
  <sheetProtection selectLockedCells="1"/>
  <mergeCells count="2">
    <mergeCell ref="F78:G78"/>
    <mergeCell ref="F7:G7"/>
  </mergeCells>
  <pageMargins left="0.70866141732283472" right="0.70866141732283472" top="0.74803149606299213" bottom="0.74803149606299213" header="0.31496062992125984" footer="0.31496062992125984"/>
  <pageSetup scale="59" orientation="portrait" r:id="rId1"/>
  <headerFooter>
    <oddFooter>&amp;LSchedule of Works&amp;CAdditional Works&amp;RPage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F4A1A-2E60-4E64-9B51-75DDBFAE28FD}">
  <sheetPr codeName="Sheet2"/>
  <dimension ref="A3:H26"/>
  <sheetViews>
    <sheetView view="pageBreakPreview" topLeftCell="A4" zoomScaleNormal="100" zoomScaleSheetLayoutView="100" zoomScalePageLayoutView="115" workbookViewId="0">
      <selection activeCell="K24" sqref="K24"/>
    </sheetView>
  </sheetViews>
  <sheetFormatPr defaultRowHeight="15" x14ac:dyDescent="0.25"/>
  <cols>
    <col min="1" max="1" width="6.7109375" customWidth="1"/>
    <col min="2" max="2" width="56.7109375" customWidth="1"/>
    <col min="3" max="3" width="8.140625" customWidth="1"/>
    <col min="4" max="4" width="5.5703125" customWidth="1"/>
    <col min="5" max="5" width="10.5703125" customWidth="1"/>
    <col min="8" max="8" width="45.85546875"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24"/>
      <c r="D5" s="24"/>
      <c r="E5" s="24"/>
      <c r="F5" s="24"/>
      <c r="G5" s="24"/>
      <c r="H5" s="24"/>
    </row>
    <row r="6" spans="1:8" x14ac:dyDescent="0.25">
      <c r="A6" s="25"/>
      <c r="B6" s="26"/>
      <c r="C6" s="26"/>
      <c r="D6" s="26"/>
      <c r="E6" s="26"/>
      <c r="F6" s="26"/>
      <c r="G6" s="26"/>
      <c r="H6" s="27"/>
    </row>
    <row r="7" spans="1:8" ht="28.9" customHeight="1" x14ac:dyDescent="0.25">
      <c r="A7" s="28" t="s">
        <v>5</v>
      </c>
      <c r="B7" s="45" t="s">
        <v>2</v>
      </c>
      <c r="C7" s="46" t="s">
        <v>10</v>
      </c>
      <c r="D7" s="46" t="s">
        <v>1</v>
      </c>
      <c r="E7" s="47" t="s">
        <v>6</v>
      </c>
      <c r="F7" s="176" t="s">
        <v>0</v>
      </c>
      <c r="G7" s="176"/>
      <c r="H7" s="48" t="s">
        <v>14</v>
      </c>
    </row>
    <row r="8" spans="1:8" ht="15.75" x14ac:dyDescent="0.25">
      <c r="A8" s="36"/>
      <c r="B8" s="49" t="s">
        <v>26</v>
      </c>
      <c r="C8" s="38"/>
      <c r="D8" s="38"/>
      <c r="E8" s="38"/>
      <c r="F8" s="50"/>
      <c r="G8" s="50"/>
      <c r="H8" s="51"/>
    </row>
    <row r="9" spans="1:8" x14ac:dyDescent="0.25">
      <c r="A9" s="33"/>
      <c r="B9" s="34"/>
      <c r="C9" s="52"/>
      <c r="D9" s="52"/>
      <c r="E9" s="35"/>
      <c r="F9" s="35"/>
      <c r="G9" s="35"/>
      <c r="H9" s="53"/>
    </row>
    <row r="10" spans="1:8" ht="60" x14ac:dyDescent="0.25">
      <c r="A10" s="33">
        <f>MAX(A7:A9)+0.01</f>
        <v>0.01</v>
      </c>
      <c r="B10" s="54" t="s">
        <v>269</v>
      </c>
      <c r="C10" s="52"/>
      <c r="D10" s="52"/>
      <c r="E10" s="35"/>
      <c r="F10" s="174"/>
      <c r="G10" s="174"/>
      <c r="H10" s="53"/>
    </row>
    <row r="11" spans="1:8" x14ac:dyDescent="0.25">
      <c r="A11" s="33"/>
      <c r="B11" s="54"/>
      <c r="C11" s="52"/>
      <c r="D11" s="52"/>
      <c r="E11" s="35"/>
      <c r="F11" s="55"/>
      <c r="G11" s="55"/>
      <c r="H11" s="53"/>
    </row>
    <row r="12" spans="1:8" ht="105" x14ac:dyDescent="0.25">
      <c r="A12" s="33">
        <f>MAX(A7:A10)+0.01</f>
        <v>0.02</v>
      </c>
      <c r="B12" s="54" t="s">
        <v>270</v>
      </c>
      <c r="C12" s="52"/>
      <c r="D12" s="52"/>
      <c r="E12" s="35"/>
      <c r="F12" s="174"/>
      <c r="G12" s="174"/>
      <c r="H12" s="53"/>
    </row>
    <row r="13" spans="1:8" x14ac:dyDescent="0.25">
      <c r="A13" s="33"/>
      <c r="B13" s="54"/>
      <c r="C13" s="52"/>
      <c r="D13" s="52"/>
      <c r="E13" s="35"/>
      <c r="F13" s="55"/>
      <c r="G13" s="55"/>
      <c r="H13" s="53"/>
    </row>
    <row r="14" spans="1:8" ht="90" x14ac:dyDescent="0.25">
      <c r="A14" s="33">
        <f>MAX(A8:A12)+0.01</f>
        <v>0.03</v>
      </c>
      <c r="B14" s="54" t="s">
        <v>271</v>
      </c>
      <c r="C14" s="52"/>
      <c r="D14" s="52"/>
      <c r="E14" s="35"/>
      <c r="F14" s="174"/>
      <c r="G14" s="174"/>
      <c r="H14" s="53"/>
    </row>
    <row r="15" spans="1:8" x14ac:dyDescent="0.25">
      <c r="A15" s="33"/>
      <c r="B15" s="54"/>
      <c r="C15" s="52"/>
      <c r="D15" s="52"/>
      <c r="E15" s="35"/>
      <c r="F15" s="55"/>
      <c r="G15" s="55"/>
      <c r="H15" s="53"/>
    </row>
    <row r="16" spans="1:8" ht="228.75" customHeight="1" x14ac:dyDescent="0.25">
      <c r="A16" s="33">
        <f>MAX(A9:A14)+0.01</f>
        <v>0.04</v>
      </c>
      <c r="B16" s="54" t="s">
        <v>261</v>
      </c>
      <c r="C16" s="52"/>
      <c r="D16" s="52"/>
      <c r="E16" s="35"/>
      <c r="F16" s="174"/>
      <c r="G16" s="174"/>
      <c r="H16" s="53"/>
    </row>
    <row r="17" spans="1:8" x14ac:dyDescent="0.25">
      <c r="A17" s="33"/>
      <c r="B17" s="54"/>
      <c r="C17" s="52"/>
      <c r="D17" s="52"/>
      <c r="E17" s="35"/>
      <c r="F17" s="55"/>
      <c r="G17" s="55"/>
      <c r="H17" s="53"/>
    </row>
    <row r="18" spans="1:8" ht="105" x14ac:dyDescent="0.25">
      <c r="A18" s="33">
        <f>MAX(A10:A16)+0.01</f>
        <v>0.05</v>
      </c>
      <c r="B18" s="54" t="s">
        <v>272</v>
      </c>
      <c r="C18" s="52"/>
      <c r="D18" s="52"/>
      <c r="E18" s="35"/>
      <c r="F18" s="174"/>
      <c r="G18" s="174"/>
      <c r="H18" s="53"/>
    </row>
    <row r="19" spans="1:8" x14ac:dyDescent="0.25">
      <c r="A19" s="33"/>
      <c r="B19" s="54"/>
      <c r="C19" s="52"/>
      <c r="D19" s="52"/>
      <c r="E19" s="35"/>
      <c r="F19" s="55"/>
      <c r="G19" s="55"/>
      <c r="H19" s="53"/>
    </row>
    <row r="20" spans="1:8" ht="105" x14ac:dyDescent="0.25">
      <c r="A20" s="33">
        <f>MAX(A12:A18)+0.01</f>
        <v>6.0000000000000005E-2</v>
      </c>
      <c r="B20" s="54" t="s">
        <v>262</v>
      </c>
      <c r="C20" s="52"/>
      <c r="D20" s="52"/>
      <c r="E20" s="35"/>
      <c r="F20" s="174"/>
      <c r="G20" s="174"/>
      <c r="H20" s="53"/>
    </row>
    <row r="21" spans="1:8" x14ac:dyDescent="0.25">
      <c r="A21" s="33"/>
      <c r="B21" s="54"/>
      <c r="C21" s="52"/>
      <c r="D21" s="52"/>
      <c r="E21" s="35"/>
      <c r="F21" s="55"/>
      <c r="G21" s="55"/>
      <c r="H21" s="53"/>
    </row>
    <row r="22" spans="1:8" ht="105" x14ac:dyDescent="0.25">
      <c r="A22" s="33">
        <f>MAX(A12:A20)+0.01</f>
        <v>7.0000000000000007E-2</v>
      </c>
      <c r="B22" s="54" t="s">
        <v>273</v>
      </c>
      <c r="C22" s="56"/>
      <c r="D22" s="57"/>
      <c r="E22" s="58"/>
      <c r="F22" s="174"/>
      <c r="G22" s="174"/>
      <c r="H22" s="59"/>
    </row>
    <row r="23" spans="1:8" x14ac:dyDescent="0.25">
      <c r="A23" s="33"/>
      <c r="B23" s="54"/>
      <c r="C23" s="56"/>
      <c r="D23" s="57"/>
      <c r="E23" s="58"/>
      <c r="F23" s="55"/>
      <c r="G23" s="55"/>
      <c r="H23" s="59"/>
    </row>
    <row r="24" spans="1:8" ht="199.5" customHeight="1" x14ac:dyDescent="0.25">
      <c r="A24" s="33">
        <f>MAX(A12:A22)+0.01</f>
        <v>0.08</v>
      </c>
      <c r="B24" s="54" t="s">
        <v>263</v>
      </c>
      <c r="C24" s="56"/>
      <c r="D24" s="57"/>
      <c r="E24" s="57"/>
      <c r="F24" s="174"/>
      <c r="G24" s="174"/>
      <c r="H24" s="53"/>
    </row>
    <row r="25" spans="1:8" ht="15.75" x14ac:dyDescent="0.25">
      <c r="A25" s="36"/>
      <c r="B25" s="37" t="s">
        <v>7</v>
      </c>
      <c r="C25" s="38"/>
      <c r="D25" s="38"/>
      <c r="E25" s="37"/>
      <c r="F25" s="175">
        <f>SUM(F9:G24)</f>
        <v>0</v>
      </c>
      <c r="G25" s="175"/>
      <c r="H25" s="60"/>
    </row>
    <row r="26" spans="1:8" x14ac:dyDescent="0.25">
      <c r="A26" s="40"/>
      <c r="B26" s="41"/>
      <c r="C26" s="42"/>
      <c r="D26" s="42"/>
      <c r="E26" s="164"/>
      <c r="F26" s="164"/>
      <c r="G26" s="43"/>
      <c r="H26" s="44"/>
    </row>
  </sheetData>
  <sheetProtection algorithmName="SHA-512" hashValue="YN2XKWCy01NyuUx3BsZadfbesSQZElKxgIuIiVx0Dg/ymPk3YismpsTndFscDbrV7byCuEF2zuFBmpbOAHYGKA==" saltValue="/D3udAJ/aDxF//8VjM3CgA==" spinCount="100000" sheet="1" selectLockedCells="1"/>
  <mergeCells count="11">
    <mergeCell ref="F24:G24"/>
    <mergeCell ref="F25:G25"/>
    <mergeCell ref="E26:F26"/>
    <mergeCell ref="F7:G7"/>
    <mergeCell ref="F22:G22"/>
    <mergeCell ref="F20:G20"/>
    <mergeCell ref="F18:G18"/>
    <mergeCell ref="F16:G16"/>
    <mergeCell ref="F14:G14"/>
    <mergeCell ref="F12:G12"/>
    <mergeCell ref="F10:G10"/>
  </mergeCells>
  <pageMargins left="0.70866141732283472" right="0.70866141732283472" top="0.74803149606299213" bottom="0.74803149606299213" header="0.31496062992125984" footer="0.31496062992125984"/>
  <pageSetup scale="54" orientation="portrait" r:id="rId1"/>
  <headerFooter>
    <oddFooter>&amp;LSchedule of Works&amp;CDemolition&amp;RPage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2CDDC-8198-42A4-88E3-1706AF1147B4}">
  <sheetPr codeName="Sheet3"/>
  <dimension ref="A3:H63"/>
  <sheetViews>
    <sheetView view="pageBreakPreview" topLeftCell="A14" zoomScaleNormal="100" zoomScaleSheetLayoutView="100" zoomScalePageLayoutView="115" workbookViewId="0">
      <selection activeCell="B16" sqref="B16"/>
    </sheetView>
  </sheetViews>
  <sheetFormatPr defaultRowHeight="15" x14ac:dyDescent="0.25"/>
  <cols>
    <col min="1" max="1" width="6.7109375" customWidth="1"/>
    <col min="2" max="2" width="56.7109375" customWidth="1"/>
    <col min="3" max="3" width="8.140625" customWidth="1"/>
    <col min="4" max="4" width="5.5703125" customWidth="1"/>
    <col min="5" max="5" width="10.5703125" customWidth="1"/>
    <col min="8" max="8" width="45.85546875"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24"/>
      <c r="D5" s="24"/>
      <c r="E5" s="24"/>
      <c r="F5" s="24"/>
      <c r="G5" s="24"/>
      <c r="H5" s="24"/>
    </row>
    <row r="6" spans="1:8" x14ac:dyDescent="0.25">
      <c r="A6" s="25"/>
      <c r="B6" s="26"/>
      <c r="C6" s="26"/>
      <c r="D6" s="26"/>
      <c r="E6" s="26"/>
      <c r="F6" s="26"/>
      <c r="G6" s="26"/>
      <c r="H6" s="27"/>
    </row>
    <row r="7" spans="1:8" ht="28.9" customHeight="1" x14ac:dyDescent="0.25">
      <c r="A7" s="28" t="s">
        <v>5</v>
      </c>
      <c r="B7" s="45" t="s">
        <v>2</v>
      </c>
      <c r="C7" s="46" t="s">
        <v>10</v>
      </c>
      <c r="D7" s="46" t="s">
        <v>1</v>
      </c>
      <c r="E7" s="47" t="s">
        <v>6</v>
      </c>
      <c r="F7" s="176" t="s">
        <v>0</v>
      </c>
      <c r="G7" s="176"/>
      <c r="H7" s="48" t="s">
        <v>14</v>
      </c>
    </row>
    <row r="8" spans="1:8" ht="15.75" x14ac:dyDescent="0.25">
      <c r="A8" s="36"/>
      <c r="B8" s="49" t="s">
        <v>12</v>
      </c>
      <c r="C8" s="38"/>
      <c r="D8" s="38"/>
      <c r="E8" s="38"/>
      <c r="F8" s="50"/>
      <c r="G8" s="50"/>
      <c r="H8" s="51"/>
    </row>
    <row r="9" spans="1:8" x14ac:dyDescent="0.25">
      <c r="A9" s="33"/>
      <c r="B9" s="34"/>
      <c r="C9" s="52"/>
      <c r="D9" s="52"/>
      <c r="E9" s="35"/>
      <c r="F9" s="35"/>
      <c r="G9" s="35"/>
      <c r="H9" s="53"/>
    </row>
    <row r="10" spans="1:8" ht="75" x14ac:dyDescent="0.25">
      <c r="A10" s="33">
        <f>MAX(A7:A9)+0.01</f>
        <v>0.01</v>
      </c>
      <c r="B10" s="54" t="s">
        <v>264</v>
      </c>
      <c r="C10" s="56"/>
      <c r="D10" s="57"/>
      <c r="E10" s="58"/>
      <c r="F10" s="174"/>
      <c r="G10" s="174"/>
      <c r="H10" s="53"/>
    </row>
    <row r="11" spans="1:8" x14ac:dyDescent="0.25">
      <c r="A11" s="33"/>
      <c r="B11" s="54"/>
      <c r="C11" s="56"/>
      <c r="D11" s="57"/>
      <c r="E11" s="58"/>
      <c r="F11" s="55"/>
      <c r="G11" s="55"/>
      <c r="H11" s="53"/>
    </row>
    <row r="12" spans="1:8" ht="45" x14ac:dyDescent="0.25">
      <c r="A12" s="33">
        <f>MAX(A7:A10)+0.01</f>
        <v>0.02</v>
      </c>
      <c r="B12" s="54" t="s">
        <v>281</v>
      </c>
      <c r="C12" s="52"/>
      <c r="D12" s="52"/>
      <c r="E12" s="35"/>
      <c r="F12" s="174"/>
      <c r="G12" s="174"/>
      <c r="H12" s="53"/>
    </row>
    <row r="13" spans="1:8" x14ac:dyDescent="0.25">
      <c r="A13" s="33"/>
      <c r="B13" s="54"/>
      <c r="C13" s="52"/>
      <c r="D13" s="52"/>
      <c r="E13" s="35"/>
      <c r="F13" s="55"/>
      <c r="G13" s="55"/>
      <c r="H13" s="53"/>
    </row>
    <row r="14" spans="1:8" ht="30" x14ac:dyDescent="0.25">
      <c r="A14" s="33">
        <f>MAX(A8:A12)+0.01</f>
        <v>0.03</v>
      </c>
      <c r="B14" s="54" t="s">
        <v>265</v>
      </c>
      <c r="C14" s="52"/>
      <c r="D14" s="52"/>
      <c r="E14" s="35"/>
      <c r="F14" s="174"/>
      <c r="G14" s="174"/>
      <c r="H14" s="53"/>
    </row>
    <row r="15" spans="1:8" x14ac:dyDescent="0.25">
      <c r="A15" s="33"/>
      <c r="B15" s="54"/>
      <c r="C15" s="52"/>
      <c r="D15" s="52"/>
      <c r="E15" s="35"/>
      <c r="F15" s="55"/>
      <c r="G15" s="55"/>
      <c r="H15" s="53"/>
    </row>
    <row r="16" spans="1:8" ht="90" x14ac:dyDescent="0.25">
      <c r="A16" s="33">
        <f>MAX(A9:A14)+0.01</f>
        <v>0.04</v>
      </c>
      <c r="B16" s="54" t="s">
        <v>266</v>
      </c>
      <c r="C16" s="52"/>
      <c r="D16" s="52"/>
      <c r="E16" s="35"/>
      <c r="F16" s="174"/>
      <c r="G16" s="174"/>
      <c r="H16" s="53"/>
    </row>
    <row r="17" spans="1:8" x14ac:dyDescent="0.25">
      <c r="A17" s="33"/>
      <c r="B17" s="54"/>
      <c r="C17" s="52"/>
      <c r="D17" s="52"/>
      <c r="E17" s="35"/>
      <c r="F17" s="55"/>
      <c r="G17" s="55"/>
      <c r="H17" s="53"/>
    </row>
    <row r="18" spans="1:8" ht="75" x14ac:dyDescent="0.25">
      <c r="A18" s="33">
        <f>MAX(A10:A16)+0.01</f>
        <v>0.05</v>
      </c>
      <c r="B18" s="54" t="s">
        <v>267</v>
      </c>
      <c r="C18" s="52"/>
      <c r="D18" s="52"/>
      <c r="E18" s="35"/>
      <c r="F18" s="174"/>
      <c r="G18" s="174"/>
      <c r="H18" s="53"/>
    </row>
    <row r="19" spans="1:8" x14ac:dyDescent="0.25">
      <c r="A19" s="33"/>
      <c r="B19" s="54"/>
      <c r="C19" s="52"/>
      <c r="D19" s="52"/>
      <c r="E19" s="35"/>
      <c r="F19" s="55"/>
      <c r="G19" s="55"/>
      <c r="H19" s="53"/>
    </row>
    <row r="20" spans="1:8" ht="30" x14ac:dyDescent="0.25">
      <c r="A20" s="33">
        <f>MAX(A12:A18)+0.01</f>
        <v>6.0000000000000005E-2</v>
      </c>
      <c r="B20" s="54" t="s">
        <v>282</v>
      </c>
      <c r="C20" s="52"/>
      <c r="D20" s="52"/>
      <c r="E20" s="35"/>
      <c r="F20" s="174"/>
      <c r="G20" s="174"/>
      <c r="H20" s="53"/>
    </row>
    <row r="21" spans="1:8" x14ac:dyDescent="0.25">
      <c r="A21" s="33"/>
      <c r="B21" s="54"/>
      <c r="C21" s="52"/>
      <c r="D21" s="52"/>
      <c r="E21" s="35"/>
      <c r="F21" s="55"/>
      <c r="G21" s="55"/>
      <c r="H21" s="53"/>
    </row>
    <row r="22" spans="1:8" ht="30" x14ac:dyDescent="0.25">
      <c r="A22" s="33">
        <f>MAX(A12:A20)+0.01</f>
        <v>7.0000000000000007E-2</v>
      </c>
      <c r="B22" s="54" t="s">
        <v>268</v>
      </c>
      <c r="C22" s="56"/>
      <c r="D22" s="57"/>
      <c r="E22" s="58"/>
      <c r="F22" s="174"/>
      <c r="G22" s="174"/>
      <c r="H22" s="59"/>
    </row>
    <row r="23" spans="1:8" x14ac:dyDescent="0.25">
      <c r="A23" s="33"/>
      <c r="B23" s="54"/>
      <c r="C23" s="56"/>
      <c r="D23" s="57"/>
      <c r="E23" s="58"/>
      <c r="F23" s="55"/>
      <c r="G23" s="55"/>
      <c r="H23" s="59"/>
    </row>
    <row r="24" spans="1:8" x14ac:dyDescent="0.25">
      <c r="A24" s="33"/>
      <c r="B24" s="54"/>
      <c r="C24" s="56"/>
      <c r="D24" s="57"/>
      <c r="E24" s="57"/>
      <c r="F24" s="174"/>
      <c r="G24" s="174"/>
      <c r="H24" s="53"/>
    </row>
    <row r="25" spans="1:8" x14ac:dyDescent="0.25">
      <c r="A25" s="33"/>
      <c r="B25" s="54"/>
      <c r="C25" s="56"/>
      <c r="D25" s="57"/>
      <c r="E25" s="57"/>
      <c r="F25" s="55"/>
      <c r="G25" s="55"/>
      <c r="H25" s="53"/>
    </row>
    <row r="26" spans="1:8" x14ac:dyDescent="0.25">
      <c r="A26" s="33"/>
      <c r="B26" s="54"/>
      <c r="C26" s="56"/>
      <c r="D26" s="57"/>
      <c r="E26" s="57"/>
      <c r="F26" s="55"/>
      <c r="G26" s="55"/>
      <c r="H26" s="53"/>
    </row>
    <row r="27" spans="1:8" x14ac:dyDescent="0.25">
      <c r="A27" s="33"/>
      <c r="B27" s="54"/>
      <c r="C27" s="56"/>
      <c r="D27" s="57"/>
      <c r="E27" s="57"/>
      <c r="F27" s="55"/>
      <c r="G27" s="55"/>
      <c r="H27" s="53"/>
    </row>
    <row r="28" spans="1:8" x14ac:dyDescent="0.25">
      <c r="A28" s="33"/>
      <c r="B28" s="54"/>
      <c r="C28" s="56"/>
      <c r="D28" s="57"/>
      <c r="E28" s="57"/>
      <c r="F28" s="55"/>
      <c r="G28" s="55"/>
      <c r="H28" s="53"/>
    </row>
    <row r="29" spans="1:8" x14ac:dyDescent="0.25">
      <c r="A29" s="33"/>
      <c r="B29" s="54"/>
      <c r="C29" s="56"/>
      <c r="D29" s="57"/>
      <c r="E29" s="57"/>
      <c r="F29" s="55"/>
      <c r="G29" s="55"/>
      <c r="H29" s="53"/>
    </row>
    <row r="30" spans="1:8" x14ac:dyDescent="0.25">
      <c r="A30" s="33"/>
      <c r="B30" s="54"/>
      <c r="C30" s="56"/>
      <c r="D30" s="57"/>
      <c r="E30" s="57"/>
      <c r="F30" s="55"/>
      <c r="G30" s="55"/>
      <c r="H30" s="53"/>
    </row>
    <row r="31" spans="1:8" x14ac:dyDescent="0.25">
      <c r="A31" s="33"/>
      <c r="B31" s="54"/>
      <c r="C31" s="56"/>
      <c r="D31" s="57"/>
      <c r="E31" s="57"/>
      <c r="F31" s="55"/>
      <c r="G31" s="55"/>
      <c r="H31" s="53"/>
    </row>
    <row r="32" spans="1:8" x14ac:dyDescent="0.25">
      <c r="A32" s="33"/>
      <c r="B32" s="54"/>
      <c r="C32" s="56"/>
      <c r="D32" s="57"/>
      <c r="E32" s="57"/>
      <c r="F32" s="55"/>
      <c r="G32" s="55"/>
      <c r="H32" s="53"/>
    </row>
    <row r="33" spans="1:8" x14ac:dyDescent="0.25">
      <c r="A33" s="33"/>
      <c r="B33" s="54"/>
      <c r="C33" s="56"/>
      <c r="D33" s="57"/>
      <c r="E33" s="57"/>
      <c r="F33" s="55"/>
      <c r="G33" s="55"/>
      <c r="H33" s="53"/>
    </row>
    <row r="34" spans="1:8" x14ac:dyDescent="0.25">
      <c r="A34" s="33"/>
      <c r="B34" s="54"/>
      <c r="C34" s="56"/>
      <c r="D34" s="57"/>
      <c r="E34" s="57"/>
      <c r="F34" s="55"/>
      <c r="G34" s="55"/>
      <c r="H34" s="53"/>
    </row>
    <row r="35" spans="1:8" x14ac:dyDescent="0.25">
      <c r="A35" s="33"/>
      <c r="B35" s="54"/>
      <c r="C35" s="56"/>
      <c r="D35" s="57"/>
      <c r="E35" s="57"/>
      <c r="F35" s="55"/>
      <c r="G35" s="55"/>
      <c r="H35" s="53"/>
    </row>
    <row r="36" spans="1:8" x14ac:dyDescent="0.25">
      <c r="A36" s="33"/>
      <c r="B36" s="54"/>
      <c r="C36" s="56"/>
      <c r="D36" s="57"/>
      <c r="E36" s="57"/>
      <c r="F36" s="55"/>
      <c r="G36" s="55"/>
      <c r="H36" s="53"/>
    </row>
    <row r="37" spans="1:8" x14ac:dyDescent="0.25">
      <c r="A37" s="33"/>
      <c r="B37" s="54"/>
      <c r="C37" s="56"/>
      <c r="D37" s="57"/>
      <c r="E37" s="57"/>
      <c r="F37" s="55"/>
      <c r="G37" s="55"/>
      <c r="H37" s="53"/>
    </row>
    <row r="38" spans="1:8" x14ac:dyDescent="0.25">
      <c r="A38" s="33"/>
      <c r="B38" s="54"/>
      <c r="C38" s="56"/>
      <c r="D38" s="57"/>
      <c r="E38" s="57"/>
      <c r="F38" s="55"/>
      <c r="G38" s="55"/>
      <c r="H38" s="53"/>
    </row>
    <row r="39" spans="1:8" x14ac:dyDescent="0.25">
      <c r="A39" s="33"/>
      <c r="B39" s="54"/>
      <c r="C39" s="56"/>
      <c r="D39" s="57"/>
      <c r="E39" s="57"/>
      <c r="F39" s="55"/>
      <c r="G39" s="55"/>
      <c r="H39" s="53"/>
    </row>
    <row r="40" spans="1:8" x14ac:dyDescent="0.25">
      <c r="A40" s="33"/>
      <c r="B40" s="54"/>
      <c r="C40" s="56"/>
      <c r="D40" s="57"/>
      <c r="E40" s="57"/>
      <c r="F40" s="55"/>
      <c r="G40" s="55"/>
      <c r="H40" s="53"/>
    </row>
    <row r="41" spans="1:8" x14ac:dyDescent="0.25">
      <c r="A41" s="33"/>
      <c r="B41" s="54"/>
      <c r="C41" s="56"/>
      <c r="D41" s="57"/>
      <c r="E41" s="57"/>
      <c r="F41" s="55"/>
      <c r="G41" s="55"/>
      <c r="H41" s="53"/>
    </row>
    <row r="42" spans="1:8" x14ac:dyDescent="0.25">
      <c r="A42" s="33"/>
      <c r="B42" s="54"/>
      <c r="C42" s="56"/>
      <c r="D42" s="57"/>
      <c r="E42" s="57"/>
      <c r="F42" s="55"/>
      <c r="G42" s="55"/>
      <c r="H42" s="53"/>
    </row>
    <row r="43" spans="1:8" x14ac:dyDescent="0.25">
      <c r="A43" s="33"/>
      <c r="B43" s="54"/>
      <c r="C43" s="56"/>
      <c r="D43" s="57"/>
      <c r="E43" s="57"/>
      <c r="F43" s="55"/>
      <c r="G43" s="55"/>
      <c r="H43" s="53"/>
    </row>
    <row r="44" spans="1:8" x14ac:dyDescent="0.25">
      <c r="A44" s="33"/>
      <c r="B44" s="54"/>
      <c r="C44" s="56"/>
      <c r="D44" s="57"/>
      <c r="E44" s="57"/>
      <c r="F44" s="55"/>
      <c r="G44" s="55"/>
      <c r="H44" s="53"/>
    </row>
    <row r="45" spans="1:8" x14ac:dyDescent="0.25">
      <c r="A45" s="33"/>
      <c r="B45" s="54"/>
      <c r="C45" s="56"/>
      <c r="D45" s="57"/>
      <c r="E45" s="57"/>
      <c r="F45" s="55"/>
      <c r="G45" s="55"/>
      <c r="H45" s="53"/>
    </row>
    <row r="46" spans="1:8" x14ac:dyDescent="0.25">
      <c r="A46" s="33"/>
      <c r="B46" s="54"/>
      <c r="C46" s="56"/>
      <c r="D46" s="57"/>
      <c r="E46" s="57"/>
      <c r="F46" s="55"/>
      <c r="G46" s="55"/>
      <c r="H46" s="53"/>
    </row>
    <row r="47" spans="1:8" x14ac:dyDescent="0.25">
      <c r="A47" s="33"/>
      <c r="B47" s="54"/>
      <c r="C47" s="56"/>
      <c r="D47" s="57"/>
      <c r="E47" s="57"/>
      <c r="F47" s="55"/>
      <c r="G47" s="55"/>
      <c r="H47" s="53"/>
    </row>
    <row r="48" spans="1:8" x14ac:dyDescent="0.25">
      <c r="A48" s="33"/>
      <c r="B48" s="54"/>
      <c r="C48" s="56"/>
      <c r="D48" s="57"/>
      <c r="E48" s="57"/>
      <c r="F48" s="55"/>
      <c r="G48" s="55"/>
      <c r="H48" s="53"/>
    </row>
    <row r="49" spans="1:8" x14ac:dyDescent="0.25">
      <c r="A49" s="33"/>
      <c r="B49" s="54"/>
      <c r="C49" s="56"/>
      <c r="D49" s="57"/>
      <c r="E49" s="57"/>
      <c r="F49" s="55"/>
      <c r="G49" s="55"/>
      <c r="H49" s="53"/>
    </row>
    <row r="50" spans="1:8" x14ac:dyDescent="0.25">
      <c r="A50" s="33"/>
      <c r="B50" s="54"/>
      <c r="C50" s="56"/>
      <c r="D50" s="57"/>
      <c r="E50" s="57"/>
      <c r="F50" s="55"/>
      <c r="G50" s="55"/>
      <c r="H50" s="53"/>
    </row>
    <row r="51" spans="1:8" x14ac:dyDescent="0.25">
      <c r="A51" s="33"/>
      <c r="B51" s="54"/>
      <c r="C51" s="56"/>
      <c r="D51" s="57"/>
      <c r="E51" s="57"/>
      <c r="F51" s="55"/>
      <c r="G51" s="55"/>
      <c r="H51" s="53"/>
    </row>
    <row r="52" spans="1:8" x14ac:dyDescent="0.25">
      <c r="A52" s="33"/>
      <c r="B52" s="54"/>
      <c r="C52" s="56"/>
      <c r="D52" s="57"/>
      <c r="E52" s="57"/>
      <c r="F52" s="55"/>
      <c r="G52" s="55"/>
      <c r="H52" s="53"/>
    </row>
    <row r="53" spans="1:8" x14ac:dyDescent="0.25">
      <c r="A53" s="33"/>
      <c r="B53" s="54"/>
      <c r="C53" s="56"/>
      <c r="D53" s="57"/>
      <c r="E53" s="57"/>
      <c r="F53" s="55"/>
      <c r="G53" s="55"/>
      <c r="H53" s="53"/>
    </row>
    <row r="54" spans="1:8" x14ac:dyDescent="0.25">
      <c r="A54" s="33"/>
      <c r="B54" s="54"/>
      <c r="C54" s="56"/>
      <c r="D54" s="57"/>
      <c r="E54" s="57"/>
      <c r="F54" s="55"/>
      <c r="G54" s="55"/>
      <c r="H54" s="53"/>
    </row>
    <row r="55" spans="1:8" x14ac:dyDescent="0.25">
      <c r="A55" s="33"/>
      <c r="B55" s="54"/>
      <c r="C55" s="56"/>
      <c r="D55" s="57"/>
      <c r="E55" s="57"/>
      <c r="F55" s="55"/>
      <c r="G55" s="55"/>
      <c r="H55" s="53"/>
    </row>
    <row r="56" spans="1:8" x14ac:dyDescent="0.25">
      <c r="A56" s="33"/>
      <c r="B56" s="54"/>
      <c r="C56" s="56"/>
      <c r="D56" s="57"/>
      <c r="E56" s="57"/>
      <c r="F56" s="55"/>
      <c r="G56" s="55"/>
      <c r="H56" s="53"/>
    </row>
    <row r="57" spans="1:8" x14ac:dyDescent="0.25">
      <c r="A57" s="33"/>
      <c r="B57" s="54"/>
      <c r="C57" s="56"/>
      <c r="D57" s="57"/>
      <c r="E57" s="57"/>
      <c r="F57" s="55"/>
      <c r="G57" s="55"/>
      <c r="H57" s="53"/>
    </row>
    <row r="58" spans="1:8" x14ac:dyDescent="0.25">
      <c r="A58" s="33"/>
      <c r="B58" s="54"/>
      <c r="C58" s="56"/>
      <c r="D58" s="57"/>
      <c r="E58" s="57"/>
      <c r="F58" s="55"/>
      <c r="G58" s="55"/>
      <c r="H58" s="53"/>
    </row>
    <row r="59" spans="1:8" x14ac:dyDescent="0.25">
      <c r="A59" s="33"/>
      <c r="B59" s="54"/>
      <c r="C59" s="56"/>
      <c r="D59" s="57"/>
      <c r="E59" s="57"/>
      <c r="F59" s="55"/>
      <c r="G59" s="55"/>
      <c r="H59" s="53"/>
    </row>
    <row r="60" spans="1:8" x14ac:dyDescent="0.25">
      <c r="A60" s="33"/>
      <c r="B60" s="54"/>
      <c r="C60" s="56"/>
      <c r="D60" s="57"/>
      <c r="E60" s="57"/>
      <c r="F60" s="55"/>
      <c r="G60" s="55"/>
      <c r="H60" s="53"/>
    </row>
    <row r="61" spans="1:8" x14ac:dyDescent="0.25">
      <c r="A61" s="29"/>
      <c r="B61" s="30"/>
      <c r="C61" s="39"/>
      <c r="D61" s="39"/>
      <c r="E61" s="31"/>
      <c r="F61" s="31"/>
      <c r="G61" s="31"/>
      <c r="H61" s="32"/>
    </row>
    <row r="62" spans="1:8" ht="15.75" x14ac:dyDescent="0.25">
      <c r="A62" s="36"/>
      <c r="B62" s="37" t="s">
        <v>7</v>
      </c>
      <c r="C62" s="38"/>
      <c r="D62" s="38"/>
      <c r="E62" s="37"/>
      <c r="F62" s="177">
        <f>SUM(F9:G61)</f>
        <v>0</v>
      </c>
      <c r="G62" s="177"/>
      <c r="H62" s="60"/>
    </row>
    <row r="63" spans="1:8" x14ac:dyDescent="0.25">
      <c r="A63" s="40"/>
      <c r="B63" s="41"/>
      <c r="C63" s="42"/>
      <c r="D63" s="42"/>
      <c r="E63" s="164"/>
      <c r="F63" s="164"/>
      <c r="G63" s="43"/>
      <c r="H63" s="44"/>
    </row>
  </sheetData>
  <sheetProtection algorithmName="SHA-512" hashValue="Ebpdx4NeDJUxT/gZ8LELmqKdecCO+EV2TOvWR1M3oIdO+o1Ama01GFJvaYby4YcKSAmEjbPFFdA3xSji+kjuIQ==" saltValue="DHigMXyUYmgygWEB7i5ZPQ==" spinCount="100000" sheet="1" selectLockedCells="1"/>
  <mergeCells count="11">
    <mergeCell ref="F62:G62"/>
    <mergeCell ref="E63:F63"/>
    <mergeCell ref="F10:G10"/>
    <mergeCell ref="F24:G24"/>
    <mergeCell ref="F7:G7"/>
    <mergeCell ref="F22:G22"/>
    <mergeCell ref="F12:G12"/>
    <mergeCell ref="F14:G14"/>
    <mergeCell ref="F16:G16"/>
    <mergeCell ref="F18:G18"/>
    <mergeCell ref="F20:G20"/>
  </mergeCells>
  <pageMargins left="0.70866141732283472" right="0.70866141732283472" top="0.74803149606299213" bottom="0.74803149606299213" header="0.31496062992125984" footer="0.31496062992125984"/>
  <pageSetup scale="56" orientation="portrait" r:id="rId1"/>
  <headerFooter>
    <oddFooter>&amp;LSchedule of Works&amp;CSite Safety&amp;RPage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77EB-9CA1-4768-8CF5-83DF4FA1B443}">
  <dimension ref="A3:H249"/>
  <sheetViews>
    <sheetView view="pageBreakPreview" topLeftCell="A9" zoomScale="70" zoomScaleNormal="100" zoomScaleSheetLayoutView="70" zoomScalePageLayoutView="115" workbookViewId="0">
      <selection activeCell="C29" sqref="C29"/>
    </sheetView>
  </sheetViews>
  <sheetFormatPr defaultRowHeight="15" x14ac:dyDescent="0.25"/>
  <cols>
    <col min="1" max="1" width="6.7109375" customWidth="1"/>
    <col min="2" max="2" width="56.7109375" customWidth="1"/>
    <col min="3" max="3" width="8.140625" style="2" customWidth="1"/>
    <col min="4" max="4" width="5.5703125" customWidth="1"/>
    <col min="5" max="5" width="10.5703125"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row r="6" spans="1:8" x14ac:dyDescent="0.25">
      <c r="A6" s="25"/>
      <c r="B6" s="26"/>
      <c r="C6" s="3"/>
      <c r="D6" s="26"/>
      <c r="E6" s="26"/>
      <c r="F6" s="26"/>
      <c r="G6" s="26"/>
      <c r="H6" s="12"/>
    </row>
    <row r="7" spans="1:8" ht="28.9" customHeight="1" x14ac:dyDescent="0.25">
      <c r="A7" s="28" t="s">
        <v>5</v>
      </c>
      <c r="B7" s="45" t="s">
        <v>2</v>
      </c>
      <c r="C7" s="4" t="s">
        <v>10</v>
      </c>
      <c r="D7" s="46" t="s">
        <v>1</v>
      </c>
      <c r="E7" s="47" t="s">
        <v>6</v>
      </c>
      <c r="F7" s="176" t="s">
        <v>0</v>
      </c>
      <c r="G7" s="176"/>
      <c r="H7" s="13" t="s">
        <v>14</v>
      </c>
    </row>
    <row r="8" spans="1:8" ht="15.75" x14ac:dyDescent="0.25">
      <c r="A8" s="36">
        <v>1</v>
      </c>
      <c r="B8" s="49" t="s">
        <v>260</v>
      </c>
      <c r="C8" s="5"/>
      <c r="D8" s="38"/>
      <c r="E8" s="38"/>
      <c r="F8" s="50"/>
      <c r="G8" s="50"/>
      <c r="H8" s="14"/>
    </row>
    <row r="9" spans="1:8" x14ac:dyDescent="0.25">
      <c r="A9" s="33"/>
      <c r="B9" s="34"/>
      <c r="C9" s="6"/>
      <c r="D9" s="52"/>
      <c r="E9" s="10"/>
      <c r="F9" s="35"/>
      <c r="G9" s="35"/>
      <c r="H9" s="15"/>
    </row>
    <row r="10" spans="1:8" x14ac:dyDescent="0.25">
      <c r="A10" s="61">
        <v>1.2</v>
      </c>
      <c r="B10" s="62" t="s">
        <v>204</v>
      </c>
      <c r="C10" s="6"/>
      <c r="D10" s="52"/>
      <c r="E10" s="10"/>
      <c r="F10" s="35"/>
      <c r="G10" s="35"/>
      <c r="H10" s="15"/>
    </row>
    <row r="11" spans="1:8" x14ac:dyDescent="0.25">
      <c r="A11" s="33"/>
      <c r="B11" s="34"/>
      <c r="C11" s="6"/>
      <c r="D11" s="52"/>
      <c r="E11" s="10"/>
      <c r="F11" s="35"/>
      <c r="G11" s="35"/>
      <c r="H11" s="15"/>
    </row>
    <row r="12" spans="1:8" x14ac:dyDescent="0.25">
      <c r="A12" s="63" t="s">
        <v>206</v>
      </c>
      <c r="B12" s="62" t="s">
        <v>205</v>
      </c>
      <c r="C12" s="7"/>
      <c r="D12" s="39"/>
      <c r="E12" s="8"/>
      <c r="F12" s="35"/>
      <c r="G12" s="35"/>
      <c r="H12" s="15"/>
    </row>
    <row r="13" spans="1:8" x14ac:dyDescent="0.25">
      <c r="A13" s="29"/>
      <c r="B13" s="64"/>
      <c r="C13" s="7"/>
      <c r="D13" s="39"/>
      <c r="E13" s="8"/>
      <c r="F13" s="35"/>
      <c r="G13" s="35"/>
      <c r="H13" s="15"/>
    </row>
    <row r="14" spans="1:8" x14ac:dyDescent="0.25">
      <c r="A14" s="65" t="s">
        <v>208</v>
      </c>
      <c r="B14" s="66" t="s">
        <v>207</v>
      </c>
      <c r="C14" s="7"/>
      <c r="D14" s="39"/>
      <c r="E14" s="8"/>
      <c r="F14" s="35"/>
      <c r="G14" s="35"/>
      <c r="H14" s="15"/>
    </row>
    <row r="15" spans="1:8" x14ac:dyDescent="0.25">
      <c r="A15" s="65" t="s">
        <v>15</v>
      </c>
      <c r="B15" s="67" t="s">
        <v>32</v>
      </c>
      <c r="C15" s="7"/>
      <c r="D15" s="39" t="s">
        <v>33</v>
      </c>
      <c r="E15" s="8"/>
      <c r="F15" s="174">
        <f>E15*C15</f>
        <v>0</v>
      </c>
      <c r="G15" s="174"/>
      <c r="H15" s="15"/>
    </row>
    <row r="16" spans="1:8" x14ac:dyDescent="0.25">
      <c r="A16" s="65" t="s">
        <v>16</v>
      </c>
      <c r="B16" s="67" t="s">
        <v>34</v>
      </c>
      <c r="C16" s="7"/>
      <c r="D16" s="39" t="s">
        <v>33</v>
      </c>
      <c r="E16" s="8"/>
      <c r="F16" s="174">
        <f t="shared" ref="F16" si="0">E16*C16</f>
        <v>0</v>
      </c>
      <c r="G16" s="174"/>
      <c r="H16" s="15"/>
    </row>
    <row r="17" spans="1:8" ht="60" x14ac:dyDescent="0.25">
      <c r="A17" s="65" t="s">
        <v>17</v>
      </c>
      <c r="B17" s="67" t="s">
        <v>35</v>
      </c>
      <c r="C17" s="7"/>
      <c r="D17" s="39" t="s">
        <v>33</v>
      </c>
      <c r="E17" s="8"/>
      <c r="F17" s="174">
        <f t="shared" ref="F17:F25" si="1">E17*C17</f>
        <v>0</v>
      </c>
      <c r="G17" s="174"/>
      <c r="H17" s="16"/>
    </row>
    <row r="18" spans="1:8" x14ac:dyDescent="0.25">
      <c r="A18" s="65" t="s">
        <v>18</v>
      </c>
      <c r="B18" s="67" t="s">
        <v>36</v>
      </c>
      <c r="C18" s="7"/>
      <c r="D18" s="39" t="s">
        <v>33</v>
      </c>
      <c r="E18" s="8"/>
      <c r="F18" s="174">
        <f t="shared" si="1"/>
        <v>0</v>
      </c>
      <c r="G18" s="174"/>
      <c r="H18" s="15"/>
    </row>
    <row r="19" spans="1:8" ht="30" x14ac:dyDescent="0.25">
      <c r="A19" s="65" t="s">
        <v>19</v>
      </c>
      <c r="B19" s="67" t="s">
        <v>37</v>
      </c>
      <c r="C19" s="7"/>
      <c r="D19" s="39" t="s">
        <v>33</v>
      </c>
      <c r="E19" s="8"/>
      <c r="F19" s="174">
        <f t="shared" si="1"/>
        <v>0</v>
      </c>
      <c r="G19" s="174"/>
      <c r="H19" s="15"/>
    </row>
    <row r="20" spans="1:8" x14ac:dyDescent="0.25">
      <c r="A20" s="65" t="s">
        <v>20</v>
      </c>
      <c r="B20" s="67" t="s">
        <v>38</v>
      </c>
      <c r="C20" s="7"/>
      <c r="D20" s="39" t="s">
        <v>33</v>
      </c>
      <c r="E20" s="8"/>
      <c r="F20" s="174">
        <f t="shared" si="1"/>
        <v>0</v>
      </c>
      <c r="G20" s="174"/>
      <c r="H20" s="16"/>
    </row>
    <row r="21" spans="1:8" x14ac:dyDescent="0.25">
      <c r="A21" s="65" t="s">
        <v>21</v>
      </c>
      <c r="B21" s="67" t="s">
        <v>39</v>
      </c>
      <c r="C21" s="7"/>
      <c r="D21" s="39" t="s">
        <v>33</v>
      </c>
      <c r="E21" s="8"/>
      <c r="F21" s="174">
        <f t="shared" si="1"/>
        <v>0</v>
      </c>
      <c r="G21" s="174"/>
      <c r="H21" s="15"/>
    </row>
    <row r="22" spans="1:8" x14ac:dyDescent="0.25">
      <c r="A22" s="65" t="s">
        <v>22</v>
      </c>
      <c r="B22" s="67" t="s">
        <v>40</v>
      </c>
      <c r="C22" s="7"/>
      <c r="D22" s="39" t="s">
        <v>33</v>
      </c>
      <c r="E22" s="8"/>
      <c r="F22" s="174">
        <f t="shared" si="1"/>
        <v>0</v>
      </c>
      <c r="G22" s="174"/>
      <c r="H22" s="15"/>
    </row>
    <row r="23" spans="1:8" x14ac:dyDescent="0.25">
      <c r="A23" s="65" t="s">
        <v>23</v>
      </c>
      <c r="B23" s="67" t="s">
        <v>41</v>
      </c>
      <c r="C23" s="7"/>
      <c r="D23" s="39" t="s">
        <v>33</v>
      </c>
      <c r="E23" s="8"/>
      <c r="F23" s="174">
        <f t="shared" si="1"/>
        <v>0</v>
      </c>
      <c r="G23" s="174"/>
      <c r="H23" s="15"/>
    </row>
    <row r="24" spans="1:8" x14ac:dyDescent="0.25">
      <c r="A24" s="65" t="s">
        <v>24</v>
      </c>
      <c r="B24" s="67" t="s">
        <v>42</v>
      </c>
      <c r="C24" s="7"/>
      <c r="D24" s="39" t="s">
        <v>33</v>
      </c>
      <c r="E24" s="8"/>
      <c r="F24" s="174">
        <f t="shared" si="1"/>
        <v>0</v>
      </c>
      <c r="G24" s="174"/>
      <c r="H24" s="15"/>
    </row>
    <row r="25" spans="1:8" x14ac:dyDescent="0.25">
      <c r="A25" s="65" t="s">
        <v>25</v>
      </c>
      <c r="B25" s="67" t="s">
        <v>43</v>
      </c>
      <c r="C25" s="7"/>
      <c r="D25" s="39" t="s">
        <v>33</v>
      </c>
      <c r="E25" s="8"/>
      <c r="F25" s="174">
        <f t="shared" si="1"/>
        <v>0</v>
      </c>
      <c r="G25" s="174"/>
      <c r="H25" s="16"/>
    </row>
    <row r="26" spans="1:8" x14ac:dyDescent="0.25">
      <c r="A26" s="65" t="s">
        <v>27</v>
      </c>
      <c r="B26" s="67" t="s">
        <v>44</v>
      </c>
      <c r="C26" s="7"/>
      <c r="D26" s="39" t="s">
        <v>33</v>
      </c>
      <c r="E26" s="8"/>
      <c r="F26" s="174">
        <f t="shared" ref="F26:F27" si="2">E26*C26</f>
        <v>0</v>
      </c>
      <c r="G26" s="174"/>
      <c r="H26" s="16"/>
    </row>
    <row r="27" spans="1:8" x14ac:dyDescent="0.25">
      <c r="A27" s="65" t="s">
        <v>28</v>
      </c>
      <c r="B27" s="67" t="s">
        <v>45</v>
      </c>
      <c r="C27" s="7"/>
      <c r="D27" s="39" t="s">
        <v>33</v>
      </c>
      <c r="E27" s="8"/>
      <c r="F27" s="174">
        <f t="shared" si="2"/>
        <v>0</v>
      </c>
      <c r="G27" s="174"/>
      <c r="H27" s="16"/>
    </row>
    <row r="28" spans="1:8" x14ac:dyDescent="0.25">
      <c r="A28" s="65" t="s">
        <v>29</v>
      </c>
      <c r="B28" s="67" t="s">
        <v>46</v>
      </c>
      <c r="C28" s="7"/>
      <c r="D28" s="39" t="s">
        <v>33</v>
      </c>
      <c r="E28" s="8"/>
      <c r="F28" s="174">
        <f>E28*C28</f>
        <v>0</v>
      </c>
      <c r="G28" s="174"/>
      <c r="H28" s="16"/>
    </row>
    <row r="29" spans="1:8" ht="45" x14ac:dyDescent="0.25">
      <c r="A29" s="65" t="s">
        <v>30</v>
      </c>
      <c r="B29" s="67" t="s">
        <v>47</v>
      </c>
      <c r="C29" s="7"/>
      <c r="D29" s="39" t="s">
        <v>33</v>
      </c>
      <c r="E29" s="8"/>
      <c r="F29" s="174">
        <f>E29*C29</f>
        <v>0</v>
      </c>
      <c r="G29" s="174"/>
      <c r="H29" s="17"/>
    </row>
    <row r="30" spans="1:8" x14ac:dyDescent="0.25">
      <c r="A30" s="65" t="s">
        <v>31</v>
      </c>
      <c r="B30" s="67" t="s">
        <v>48</v>
      </c>
      <c r="C30" s="7"/>
      <c r="D30" s="39" t="s">
        <v>33</v>
      </c>
      <c r="E30" s="8"/>
      <c r="F30" s="174">
        <f>E30*C30</f>
        <v>0</v>
      </c>
      <c r="G30" s="174"/>
      <c r="H30" s="16"/>
    </row>
    <row r="31" spans="1:8" x14ac:dyDescent="0.25">
      <c r="A31" s="29"/>
      <c r="B31" s="64"/>
      <c r="C31" s="7"/>
      <c r="D31" s="39"/>
      <c r="E31" s="8"/>
      <c r="F31" s="55"/>
      <c r="G31" s="55"/>
      <c r="H31" s="16"/>
    </row>
    <row r="32" spans="1:8" ht="30" x14ac:dyDescent="0.25">
      <c r="A32" s="65" t="s">
        <v>209</v>
      </c>
      <c r="B32" s="66" t="s">
        <v>49</v>
      </c>
      <c r="C32" s="7"/>
      <c r="D32" s="39"/>
      <c r="E32" s="8"/>
      <c r="F32" s="68"/>
      <c r="G32" s="68"/>
      <c r="H32" s="17"/>
    </row>
    <row r="33" spans="1:8" ht="30" x14ac:dyDescent="0.25">
      <c r="A33" s="65" t="s">
        <v>15</v>
      </c>
      <c r="B33" s="67" t="s">
        <v>50</v>
      </c>
      <c r="C33" s="7"/>
      <c r="D33" s="39" t="s">
        <v>33</v>
      </c>
      <c r="E33" s="8"/>
      <c r="F33" s="174">
        <f>E33*C33</f>
        <v>0</v>
      </c>
      <c r="G33" s="174"/>
      <c r="H33" s="16"/>
    </row>
    <row r="34" spans="1:8" x14ac:dyDescent="0.25">
      <c r="A34" s="65" t="s">
        <v>16</v>
      </c>
      <c r="B34" s="67" t="s">
        <v>51</v>
      </c>
      <c r="C34" s="7"/>
      <c r="D34" s="39" t="s">
        <v>33</v>
      </c>
      <c r="E34" s="8"/>
      <c r="F34" s="174">
        <f>E34*C34</f>
        <v>0</v>
      </c>
      <c r="G34" s="174"/>
      <c r="H34" s="16"/>
    </row>
    <row r="35" spans="1:8" x14ac:dyDescent="0.25">
      <c r="A35" s="65" t="s">
        <v>17</v>
      </c>
      <c r="B35" s="67" t="s">
        <v>52</v>
      </c>
      <c r="C35" s="7"/>
      <c r="D35" s="39" t="s">
        <v>33</v>
      </c>
      <c r="E35" s="8"/>
      <c r="F35" s="174">
        <f>E35*C35</f>
        <v>0</v>
      </c>
      <c r="G35" s="174"/>
      <c r="H35" s="16"/>
    </row>
    <row r="36" spans="1:8" x14ac:dyDescent="0.25">
      <c r="A36" s="65" t="s">
        <v>18</v>
      </c>
      <c r="B36" s="67" t="s">
        <v>53</v>
      </c>
      <c r="C36" s="7"/>
      <c r="D36" s="39" t="s">
        <v>33</v>
      </c>
      <c r="E36" s="8"/>
      <c r="F36" s="174">
        <f>E36*C36</f>
        <v>0</v>
      </c>
      <c r="G36" s="174"/>
      <c r="H36" s="17"/>
    </row>
    <row r="37" spans="1:8" x14ac:dyDescent="0.25">
      <c r="A37" s="65" t="s">
        <v>19</v>
      </c>
      <c r="B37" s="67" t="s">
        <v>54</v>
      </c>
      <c r="C37" s="7"/>
      <c r="D37" s="39" t="s">
        <v>33</v>
      </c>
      <c r="E37" s="8"/>
      <c r="F37" s="174">
        <f t="shared" ref="F37:F39" si="3">E37*C37</f>
        <v>0</v>
      </c>
      <c r="G37" s="174"/>
      <c r="H37" s="16"/>
    </row>
    <row r="38" spans="1:8" x14ac:dyDescent="0.25">
      <c r="A38" s="65" t="s">
        <v>20</v>
      </c>
      <c r="B38" s="67" t="s">
        <v>55</v>
      </c>
      <c r="C38" s="7"/>
      <c r="D38" s="39" t="s">
        <v>33</v>
      </c>
      <c r="E38" s="8"/>
      <c r="F38" s="174">
        <f t="shared" si="3"/>
        <v>0</v>
      </c>
      <c r="G38" s="174"/>
      <c r="H38" s="16"/>
    </row>
    <row r="39" spans="1:8" x14ac:dyDescent="0.25">
      <c r="A39" s="29"/>
      <c r="B39" s="64"/>
      <c r="C39" s="7"/>
      <c r="D39" s="39"/>
      <c r="E39" s="8"/>
      <c r="F39" s="174">
        <f t="shared" si="3"/>
        <v>0</v>
      </c>
      <c r="G39" s="174"/>
      <c r="H39" s="16"/>
    </row>
    <row r="40" spans="1:8" ht="135" x14ac:dyDescent="0.25">
      <c r="A40" s="65" t="s">
        <v>210</v>
      </c>
      <c r="B40" s="66" t="s">
        <v>275</v>
      </c>
      <c r="C40" s="7"/>
      <c r="D40" s="39" t="s">
        <v>3</v>
      </c>
      <c r="E40" s="8"/>
      <c r="F40" s="174">
        <f>E40*C40</f>
        <v>0</v>
      </c>
      <c r="G40" s="174"/>
      <c r="H40" s="16"/>
    </row>
    <row r="41" spans="1:8" x14ac:dyDescent="0.25">
      <c r="A41" s="33"/>
      <c r="B41" s="67"/>
      <c r="C41" s="7"/>
      <c r="D41" s="39"/>
      <c r="E41" s="8"/>
      <c r="F41" s="174"/>
      <c r="G41" s="174"/>
      <c r="H41" s="16"/>
    </row>
    <row r="42" spans="1:8" x14ac:dyDescent="0.25">
      <c r="A42" s="65" t="s">
        <v>211</v>
      </c>
      <c r="B42" s="66" t="s">
        <v>56</v>
      </c>
      <c r="C42" s="7"/>
      <c r="D42" s="39" t="s">
        <v>33</v>
      </c>
      <c r="E42" s="8"/>
      <c r="F42" s="174">
        <f>E42*C42</f>
        <v>0</v>
      </c>
      <c r="G42" s="174"/>
      <c r="H42" s="16"/>
    </row>
    <row r="43" spans="1:8" x14ac:dyDescent="0.25">
      <c r="A43" s="33"/>
      <c r="B43" s="67"/>
      <c r="C43" s="7"/>
      <c r="D43" s="39"/>
      <c r="E43" s="8"/>
      <c r="F43" s="174"/>
      <c r="G43" s="174"/>
      <c r="H43" s="16"/>
    </row>
    <row r="44" spans="1:8" x14ac:dyDescent="0.25">
      <c r="A44" s="33" t="s">
        <v>212</v>
      </c>
      <c r="B44" s="62" t="s">
        <v>58</v>
      </c>
      <c r="C44" s="7"/>
      <c r="D44" s="39"/>
      <c r="E44" s="8"/>
      <c r="F44" s="55"/>
      <c r="G44" s="55"/>
      <c r="H44" s="16"/>
    </row>
    <row r="45" spans="1:8" x14ac:dyDescent="0.25">
      <c r="A45" s="33"/>
      <c r="B45" s="62"/>
      <c r="C45" s="7"/>
      <c r="D45" s="39"/>
      <c r="E45" s="8"/>
      <c r="F45" s="55"/>
      <c r="G45" s="55"/>
      <c r="H45" s="16"/>
    </row>
    <row r="46" spans="1:8" ht="45" x14ac:dyDescent="0.25">
      <c r="A46" s="33" t="s">
        <v>213</v>
      </c>
      <c r="B46" s="66" t="s">
        <v>276</v>
      </c>
      <c r="C46" s="7"/>
      <c r="D46" s="39"/>
      <c r="E46" s="8"/>
      <c r="F46" s="68"/>
      <c r="G46" s="68"/>
      <c r="H46" s="17"/>
    </row>
    <row r="47" spans="1:8" x14ac:dyDescent="0.25">
      <c r="A47" s="65" t="s">
        <v>15</v>
      </c>
      <c r="B47" s="67" t="s">
        <v>59</v>
      </c>
      <c r="C47" s="7"/>
      <c r="D47" s="39" t="s">
        <v>33</v>
      </c>
      <c r="E47" s="8"/>
      <c r="F47" s="174">
        <f t="shared" ref="F47" si="4">E47*C47</f>
        <v>0</v>
      </c>
      <c r="G47" s="174"/>
      <c r="H47" s="17"/>
    </row>
    <row r="48" spans="1:8" x14ac:dyDescent="0.25">
      <c r="A48" s="65" t="s">
        <v>16</v>
      </c>
      <c r="B48" s="67" t="s">
        <v>60</v>
      </c>
      <c r="C48" s="7"/>
      <c r="D48" s="39" t="s">
        <v>33</v>
      </c>
      <c r="E48" s="8"/>
      <c r="F48" s="174">
        <f t="shared" ref="F48" si="5">E48*C48</f>
        <v>0</v>
      </c>
      <c r="G48" s="174"/>
      <c r="H48" s="17"/>
    </row>
    <row r="49" spans="1:8" x14ac:dyDescent="0.25">
      <c r="A49" s="65" t="s">
        <v>17</v>
      </c>
      <c r="B49" s="67" t="s">
        <v>61</v>
      </c>
      <c r="C49" s="7"/>
      <c r="D49" s="39" t="s">
        <v>33</v>
      </c>
      <c r="E49" s="8"/>
      <c r="F49" s="174">
        <f t="shared" ref="F49:F55" si="6">E49*C49</f>
        <v>0</v>
      </c>
      <c r="G49" s="174"/>
      <c r="H49" s="17"/>
    </row>
    <row r="50" spans="1:8" x14ac:dyDescent="0.25">
      <c r="A50" s="65" t="s">
        <v>18</v>
      </c>
      <c r="B50" s="67" t="s">
        <v>62</v>
      </c>
      <c r="C50" s="7"/>
      <c r="D50" s="39" t="s">
        <v>33</v>
      </c>
      <c r="E50" s="8"/>
      <c r="F50" s="174">
        <f t="shared" si="6"/>
        <v>0</v>
      </c>
      <c r="G50" s="174"/>
      <c r="H50" s="17"/>
    </row>
    <row r="51" spans="1:8" x14ac:dyDescent="0.25">
      <c r="A51" s="65" t="s">
        <v>19</v>
      </c>
      <c r="B51" s="67" t="s">
        <v>63</v>
      </c>
      <c r="C51" s="7"/>
      <c r="D51" s="39" t="s">
        <v>33</v>
      </c>
      <c r="E51" s="8"/>
      <c r="F51" s="174">
        <f t="shared" si="6"/>
        <v>0</v>
      </c>
      <c r="G51" s="174"/>
      <c r="H51" s="17"/>
    </row>
    <row r="52" spans="1:8" x14ac:dyDescent="0.25">
      <c r="A52" s="65" t="s">
        <v>20</v>
      </c>
      <c r="B52" s="67" t="s">
        <v>64</v>
      </c>
      <c r="C52" s="7"/>
      <c r="D52" s="39" t="s">
        <v>33</v>
      </c>
      <c r="E52" s="8"/>
      <c r="F52" s="174">
        <f t="shared" si="6"/>
        <v>0</v>
      </c>
      <c r="G52" s="174"/>
      <c r="H52" s="17"/>
    </row>
    <row r="53" spans="1:8" x14ac:dyDescent="0.25">
      <c r="A53" s="65" t="s">
        <v>21</v>
      </c>
      <c r="B53" s="67" t="s">
        <v>65</v>
      </c>
      <c r="C53" s="7"/>
      <c r="D53" s="39" t="s">
        <v>33</v>
      </c>
      <c r="E53" s="8"/>
      <c r="F53" s="174">
        <f t="shared" si="6"/>
        <v>0</v>
      </c>
      <c r="G53" s="174"/>
      <c r="H53" s="17"/>
    </row>
    <row r="54" spans="1:8" x14ac:dyDescent="0.25">
      <c r="A54" s="65" t="s">
        <v>22</v>
      </c>
      <c r="B54" s="67" t="s">
        <v>66</v>
      </c>
      <c r="C54" s="7"/>
      <c r="D54" s="39" t="s">
        <v>33</v>
      </c>
      <c r="E54" s="8"/>
      <c r="F54" s="174">
        <f t="shared" si="6"/>
        <v>0</v>
      </c>
      <c r="G54" s="174"/>
      <c r="H54" s="17"/>
    </row>
    <row r="55" spans="1:8" x14ac:dyDescent="0.25">
      <c r="A55" s="65" t="s">
        <v>23</v>
      </c>
      <c r="B55" s="67" t="s">
        <v>67</v>
      </c>
      <c r="C55" s="7"/>
      <c r="D55" s="39" t="s">
        <v>33</v>
      </c>
      <c r="E55" s="8"/>
      <c r="F55" s="174">
        <f t="shared" si="6"/>
        <v>0</v>
      </c>
      <c r="G55" s="174"/>
      <c r="H55" s="17"/>
    </row>
    <row r="56" spans="1:8" ht="30" x14ac:dyDescent="0.25">
      <c r="A56" s="65" t="s">
        <v>25</v>
      </c>
      <c r="B56" s="67" t="s">
        <v>277</v>
      </c>
      <c r="C56" s="7"/>
      <c r="D56" s="39" t="s">
        <v>3</v>
      </c>
      <c r="E56" s="8"/>
      <c r="F56" s="174">
        <f t="shared" ref="F56:F61" si="7">E56*C56</f>
        <v>0</v>
      </c>
      <c r="G56" s="174"/>
      <c r="H56" s="17"/>
    </row>
    <row r="57" spans="1:8" ht="30" x14ac:dyDescent="0.25">
      <c r="A57" s="65" t="s">
        <v>27</v>
      </c>
      <c r="B57" s="67" t="s">
        <v>68</v>
      </c>
      <c r="C57" s="7"/>
      <c r="D57" s="39" t="s">
        <v>33</v>
      </c>
      <c r="E57" s="8"/>
      <c r="F57" s="174">
        <f t="shared" si="7"/>
        <v>0</v>
      </c>
      <c r="G57" s="174"/>
      <c r="H57" s="17"/>
    </row>
    <row r="58" spans="1:8" ht="45" x14ac:dyDescent="0.25">
      <c r="A58" s="65" t="s">
        <v>28</v>
      </c>
      <c r="B58" s="67" t="s">
        <v>69</v>
      </c>
      <c r="C58" s="7"/>
      <c r="D58" s="39" t="s">
        <v>3</v>
      </c>
      <c r="E58" s="8"/>
      <c r="F58" s="174">
        <f t="shared" si="7"/>
        <v>0</v>
      </c>
      <c r="G58" s="174"/>
      <c r="H58" s="17"/>
    </row>
    <row r="59" spans="1:8" ht="30" x14ac:dyDescent="0.25">
      <c r="A59" s="65" t="s">
        <v>29</v>
      </c>
      <c r="B59" s="67" t="s">
        <v>70</v>
      </c>
      <c r="C59" s="7"/>
      <c r="D59" s="39" t="s">
        <v>3</v>
      </c>
      <c r="E59" s="8"/>
      <c r="F59" s="174">
        <f t="shared" si="7"/>
        <v>0</v>
      </c>
      <c r="G59" s="174"/>
      <c r="H59" s="17"/>
    </row>
    <row r="60" spans="1:8" ht="30" x14ac:dyDescent="0.25">
      <c r="A60" s="65" t="s">
        <v>30</v>
      </c>
      <c r="B60" s="67" t="s">
        <v>71</v>
      </c>
      <c r="C60" s="7"/>
      <c r="D60" s="39" t="s">
        <v>3</v>
      </c>
      <c r="E60" s="8"/>
      <c r="F60" s="174">
        <f t="shared" si="7"/>
        <v>0</v>
      </c>
      <c r="G60" s="174"/>
      <c r="H60" s="17"/>
    </row>
    <row r="61" spans="1:8" ht="30" x14ac:dyDescent="0.25">
      <c r="A61" s="65" t="s">
        <v>31</v>
      </c>
      <c r="B61" s="67" t="s">
        <v>72</v>
      </c>
      <c r="C61" s="7"/>
      <c r="D61" s="39" t="s">
        <v>3</v>
      </c>
      <c r="E61" s="8"/>
      <c r="F61" s="174">
        <f t="shared" si="7"/>
        <v>0</v>
      </c>
      <c r="G61" s="174"/>
      <c r="H61" s="17"/>
    </row>
    <row r="62" spans="1:8" x14ac:dyDescent="0.25">
      <c r="A62" s="29"/>
      <c r="B62" s="67"/>
      <c r="C62" s="7"/>
      <c r="D62" s="39"/>
      <c r="E62" s="8"/>
      <c r="F62" s="68"/>
      <c r="G62" s="68"/>
      <c r="H62" s="17"/>
    </row>
    <row r="63" spans="1:8" x14ac:dyDescent="0.25">
      <c r="A63" s="33" t="s">
        <v>214</v>
      </c>
      <c r="B63" s="66" t="s">
        <v>73</v>
      </c>
      <c r="C63" s="7"/>
      <c r="D63" s="39"/>
      <c r="E63" s="8"/>
      <c r="F63" s="68"/>
      <c r="G63" s="68"/>
      <c r="H63" s="17"/>
    </row>
    <row r="64" spans="1:8" ht="60" x14ac:dyDescent="0.25">
      <c r="A64" s="65" t="s">
        <v>15</v>
      </c>
      <c r="B64" s="67" t="s">
        <v>74</v>
      </c>
      <c r="C64" s="7"/>
      <c r="D64" s="39" t="s">
        <v>75</v>
      </c>
      <c r="E64" s="8"/>
      <c r="F64" s="174">
        <f t="shared" ref="F64:F68" si="8">E64*C64</f>
        <v>0</v>
      </c>
      <c r="G64" s="174"/>
      <c r="H64" s="17"/>
    </row>
    <row r="65" spans="1:8" ht="30" x14ac:dyDescent="0.25">
      <c r="A65" s="65" t="s">
        <v>16</v>
      </c>
      <c r="B65" s="67" t="s">
        <v>76</v>
      </c>
      <c r="C65" s="7"/>
      <c r="D65" s="39" t="s">
        <v>77</v>
      </c>
      <c r="E65" s="8"/>
      <c r="F65" s="174">
        <f t="shared" si="8"/>
        <v>0</v>
      </c>
      <c r="G65" s="174"/>
      <c r="H65" s="17"/>
    </row>
    <row r="66" spans="1:8" ht="30" x14ac:dyDescent="0.25">
      <c r="A66" s="65" t="s">
        <v>17</v>
      </c>
      <c r="B66" s="67" t="s">
        <v>78</v>
      </c>
      <c r="C66" s="7"/>
      <c r="D66" s="39" t="s">
        <v>77</v>
      </c>
      <c r="E66" s="8"/>
      <c r="F66" s="174">
        <f t="shared" si="8"/>
        <v>0</v>
      </c>
      <c r="G66" s="174"/>
      <c r="H66" s="17"/>
    </row>
    <row r="67" spans="1:8" ht="45" x14ac:dyDescent="0.25">
      <c r="A67" s="65" t="s">
        <v>18</v>
      </c>
      <c r="B67" s="67" t="s">
        <v>278</v>
      </c>
      <c r="C67" s="7"/>
      <c r="D67" s="39" t="s">
        <v>75</v>
      </c>
      <c r="E67" s="8"/>
      <c r="F67" s="174">
        <f t="shared" si="8"/>
        <v>0</v>
      </c>
      <c r="G67" s="174"/>
      <c r="H67" s="17"/>
    </row>
    <row r="68" spans="1:8" ht="45" x14ac:dyDescent="0.25">
      <c r="A68" s="65" t="s">
        <v>19</v>
      </c>
      <c r="B68" s="67" t="s">
        <v>79</v>
      </c>
      <c r="C68" s="7"/>
      <c r="D68" s="39" t="s">
        <v>75</v>
      </c>
      <c r="E68" s="8"/>
      <c r="F68" s="174">
        <f t="shared" si="8"/>
        <v>0</v>
      </c>
      <c r="G68" s="174"/>
      <c r="H68" s="17"/>
    </row>
    <row r="69" spans="1:8" x14ac:dyDescent="0.25">
      <c r="A69" s="29"/>
      <c r="B69" s="67"/>
      <c r="C69" s="7"/>
      <c r="D69" s="39"/>
      <c r="E69" s="8"/>
      <c r="F69" s="68"/>
      <c r="G69" s="68"/>
      <c r="H69" s="17"/>
    </row>
    <row r="70" spans="1:8" x14ac:dyDescent="0.25">
      <c r="A70" s="33" t="s">
        <v>215</v>
      </c>
      <c r="B70" s="66" t="s">
        <v>80</v>
      </c>
      <c r="C70" s="7"/>
      <c r="D70" s="39"/>
      <c r="E70" s="8"/>
      <c r="F70" s="68"/>
      <c r="G70" s="68"/>
      <c r="H70" s="17"/>
    </row>
    <row r="71" spans="1:8" x14ac:dyDescent="0.25">
      <c r="A71" s="65" t="s">
        <v>15</v>
      </c>
      <c r="B71" s="67" t="s">
        <v>81</v>
      </c>
      <c r="C71" s="7"/>
      <c r="D71" s="39" t="s">
        <v>3</v>
      </c>
      <c r="E71" s="8"/>
      <c r="F71" s="174">
        <f t="shared" ref="F71:F77" si="9">E71*C71</f>
        <v>0</v>
      </c>
      <c r="G71" s="174"/>
      <c r="H71" s="17"/>
    </row>
    <row r="72" spans="1:8" x14ac:dyDescent="0.25">
      <c r="A72" s="65" t="s">
        <v>16</v>
      </c>
      <c r="B72" s="67" t="s">
        <v>82</v>
      </c>
      <c r="C72" s="7"/>
      <c r="D72" s="39" t="s">
        <v>3</v>
      </c>
      <c r="E72" s="8"/>
      <c r="F72" s="174">
        <f t="shared" si="9"/>
        <v>0</v>
      </c>
      <c r="G72" s="174"/>
      <c r="H72" s="17"/>
    </row>
    <row r="73" spans="1:8" ht="30" x14ac:dyDescent="0.25">
      <c r="A73" s="65" t="s">
        <v>17</v>
      </c>
      <c r="B73" s="67" t="s">
        <v>83</v>
      </c>
      <c r="C73" s="7"/>
      <c r="D73" s="39" t="s">
        <v>3</v>
      </c>
      <c r="E73" s="8"/>
      <c r="F73" s="174">
        <f t="shared" si="9"/>
        <v>0</v>
      </c>
      <c r="G73" s="174"/>
      <c r="H73" s="17"/>
    </row>
    <row r="74" spans="1:8" x14ac:dyDescent="0.25">
      <c r="A74" s="65" t="s">
        <v>18</v>
      </c>
      <c r="B74" s="67" t="s">
        <v>84</v>
      </c>
      <c r="C74" s="7"/>
      <c r="D74" s="39" t="s">
        <v>3</v>
      </c>
      <c r="E74" s="8"/>
      <c r="F74" s="174">
        <f t="shared" si="9"/>
        <v>0</v>
      </c>
      <c r="G74" s="174"/>
      <c r="H74" s="17"/>
    </row>
    <row r="75" spans="1:8" ht="30" x14ac:dyDescent="0.25">
      <c r="A75" s="65" t="s">
        <v>19</v>
      </c>
      <c r="B75" s="67" t="s">
        <v>85</v>
      </c>
      <c r="C75" s="7"/>
      <c r="D75" s="39" t="s">
        <v>75</v>
      </c>
      <c r="E75" s="8"/>
      <c r="F75" s="174">
        <f t="shared" si="9"/>
        <v>0</v>
      </c>
      <c r="G75" s="174"/>
      <c r="H75" s="17"/>
    </row>
    <row r="76" spans="1:8" x14ac:dyDescent="0.25">
      <c r="A76" s="65" t="s">
        <v>20</v>
      </c>
      <c r="B76" s="67" t="s">
        <v>86</v>
      </c>
      <c r="C76" s="7"/>
      <c r="D76" s="39" t="s">
        <v>75</v>
      </c>
      <c r="E76" s="8"/>
      <c r="F76" s="174">
        <f t="shared" si="9"/>
        <v>0</v>
      </c>
      <c r="G76" s="174"/>
      <c r="H76" s="17"/>
    </row>
    <row r="77" spans="1:8" x14ac:dyDescent="0.25">
      <c r="A77" s="65" t="s">
        <v>21</v>
      </c>
      <c r="B77" s="67" t="s">
        <v>87</v>
      </c>
      <c r="C77" s="7"/>
      <c r="D77" s="39" t="s">
        <v>75</v>
      </c>
      <c r="E77" s="8"/>
      <c r="F77" s="174">
        <f t="shared" si="9"/>
        <v>0</v>
      </c>
      <c r="G77" s="174"/>
      <c r="H77" s="17"/>
    </row>
    <row r="78" spans="1:8" x14ac:dyDescent="0.25">
      <c r="A78" s="29"/>
      <c r="B78" s="67"/>
      <c r="C78" s="7"/>
      <c r="D78" s="39"/>
      <c r="E78" s="8"/>
      <c r="F78" s="68"/>
      <c r="G78" s="68"/>
      <c r="H78" s="17"/>
    </row>
    <row r="79" spans="1:8" ht="30" x14ac:dyDescent="0.25">
      <c r="A79" s="33" t="s">
        <v>216</v>
      </c>
      <c r="B79" s="66" t="s">
        <v>88</v>
      </c>
      <c r="C79" s="7"/>
      <c r="D79" s="39" t="s">
        <v>75</v>
      </c>
      <c r="E79" s="8"/>
      <c r="F79" s="174">
        <f t="shared" ref="F79" si="10">E79*C79</f>
        <v>0</v>
      </c>
      <c r="G79" s="174"/>
      <c r="H79" s="17"/>
    </row>
    <row r="80" spans="1:8" x14ac:dyDescent="0.25">
      <c r="A80" s="33"/>
      <c r="B80" s="64"/>
      <c r="C80" s="7"/>
      <c r="D80" s="39"/>
      <c r="E80" s="8"/>
      <c r="F80" s="55"/>
      <c r="G80" s="55"/>
      <c r="H80" s="17"/>
    </row>
    <row r="81" spans="1:8" x14ac:dyDescent="0.25">
      <c r="A81" s="33" t="s">
        <v>217</v>
      </c>
      <c r="B81" s="66" t="s">
        <v>89</v>
      </c>
      <c r="C81" s="7"/>
      <c r="D81" s="39"/>
      <c r="E81" s="8"/>
      <c r="F81" s="68"/>
      <c r="G81" s="68"/>
      <c r="H81" s="17"/>
    </row>
    <row r="82" spans="1:8" x14ac:dyDescent="0.25">
      <c r="A82" s="65" t="s">
        <v>15</v>
      </c>
      <c r="B82" s="67" t="s">
        <v>90</v>
      </c>
      <c r="C82" s="7"/>
      <c r="D82" s="39" t="s">
        <v>33</v>
      </c>
      <c r="E82" s="8"/>
      <c r="F82" s="174">
        <f t="shared" ref="F82:F89" si="11">E82*C82</f>
        <v>0</v>
      </c>
      <c r="G82" s="174"/>
      <c r="H82" s="17"/>
    </row>
    <row r="83" spans="1:8" x14ac:dyDescent="0.25">
      <c r="A83" s="65" t="s">
        <v>16</v>
      </c>
      <c r="B83" s="67" t="s">
        <v>91</v>
      </c>
      <c r="C83" s="7"/>
      <c r="D83" s="39" t="s">
        <v>33</v>
      </c>
      <c r="E83" s="8"/>
      <c r="F83" s="174">
        <f t="shared" si="11"/>
        <v>0</v>
      </c>
      <c r="G83" s="174"/>
      <c r="H83" s="17"/>
    </row>
    <row r="84" spans="1:8" x14ac:dyDescent="0.25">
      <c r="A84" s="65" t="s">
        <v>17</v>
      </c>
      <c r="B84" s="67" t="s">
        <v>92</v>
      </c>
      <c r="C84" s="7"/>
      <c r="D84" s="39" t="s">
        <v>33</v>
      </c>
      <c r="E84" s="8"/>
      <c r="F84" s="174">
        <f t="shared" si="11"/>
        <v>0</v>
      </c>
      <c r="G84" s="174"/>
      <c r="H84" s="17"/>
    </row>
    <row r="85" spans="1:8" x14ac:dyDescent="0.25">
      <c r="A85" s="65" t="s">
        <v>18</v>
      </c>
      <c r="B85" s="67" t="s">
        <v>93</v>
      </c>
      <c r="C85" s="7"/>
      <c r="D85" s="39" t="s">
        <v>33</v>
      </c>
      <c r="E85" s="8"/>
      <c r="F85" s="174">
        <f t="shared" si="11"/>
        <v>0</v>
      </c>
      <c r="G85" s="174"/>
      <c r="H85" s="17"/>
    </row>
    <row r="86" spans="1:8" x14ac:dyDescent="0.25">
      <c r="A86" s="65" t="s">
        <v>19</v>
      </c>
      <c r="B86" s="67" t="s">
        <v>94</v>
      </c>
      <c r="C86" s="7"/>
      <c r="D86" s="39" t="s">
        <v>33</v>
      </c>
      <c r="E86" s="8"/>
      <c r="F86" s="174">
        <f t="shared" si="11"/>
        <v>0</v>
      </c>
      <c r="G86" s="174"/>
      <c r="H86" s="17"/>
    </row>
    <row r="87" spans="1:8" x14ac:dyDescent="0.25">
      <c r="A87" s="65" t="s">
        <v>20</v>
      </c>
      <c r="B87" s="67" t="s">
        <v>95</v>
      </c>
      <c r="C87" s="7"/>
      <c r="D87" s="39" t="s">
        <v>33</v>
      </c>
      <c r="E87" s="8"/>
      <c r="F87" s="174">
        <f t="shared" si="11"/>
        <v>0</v>
      </c>
      <c r="G87" s="174"/>
      <c r="H87" s="17"/>
    </row>
    <row r="88" spans="1:8" x14ac:dyDescent="0.25">
      <c r="A88" s="65" t="s">
        <v>21</v>
      </c>
      <c r="B88" s="67" t="s">
        <v>96</v>
      </c>
      <c r="C88" s="7"/>
      <c r="D88" s="39" t="s">
        <v>33</v>
      </c>
      <c r="E88" s="8"/>
      <c r="F88" s="174">
        <f t="shared" si="11"/>
        <v>0</v>
      </c>
      <c r="G88" s="174"/>
      <c r="H88" s="17"/>
    </row>
    <row r="89" spans="1:8" x14ac:dyDescent="0.25">
      <c r="A89" s="65" t="s">
        <v>22</v>
      </c>
      <c r="B89" s="67" t="s">
        <v>97</v>
      </c>
      <c r="C89" s="7"/>
      <c r="D89" s="39" t="s">
        <v>33</v>
      </c>
      <c r="E89" s="8"/>
      <c r="F89" s="174">
        <f t="shared" si="11"/>
        <v>0</v>
      </c>
      <c r="G89" s="174"/>
      <c r="H89" s="17"/>
    </row>
    <row r="90" spans="1:8" x14ac:dyDescent="0.25">
      <c r="A90" s="29"/>
      <c r="B90" s="67"/>
      <c r="C90" s="7"/>
      <c r="D90" s="39"/>
      <c r="E90" s="8"/>
      <c r="F90" s="68"/>
      <c r="G90" s="68"/>
      <c r="H90" s="17"/>
    </row>
    <row r="91" spans="1:8" ht="60" x14ac:dyDescent="0.25">
      <c r="A91" s="33" t="s">
        <v>218</v>
      </c>
      <c r="B91" s="66" t="s">
        <v>98</v>
      </c>
      <c r="C91" s="7"/>
      <c r="D91" s="39" t="s">
        <v>3</v>
      </c>
      <c r="E91" s="8"/>
      <c r="F91" s="174">
        <f t="shared" ref="F91" si="12">E91*C91</f>
        <v>0</v>
      </c>
      <c r="G91" s="174"/>
      <c r="H91" s="17"/>
    </row>
    <row r="92" spans="1:8" x14ac:dyDescent="0.25">
      <c r="A92" s="29"/>
      <c r="B92" s="67"/>
      <c r="C92" s="7"/>
      <c r="D92" s="39"/>
      <c r="E92" s="8"/>
      <c r="F92" s="68"/>
      <c r="G92" s="68"/>
      <c r="H92" s="17"/>
    </row>
    <row r="93" spans="1:8" x14ac:dyDescent="0.25">
      <c r="A93" s="33" t="s">
        <v>219</v>
      </c>
      <c r="B93" s="66" t="s">
        <v>99</v>
      </c>
      <c r="C93" s="7"/>
      <c r="D93" s="39"/>
      <c r="E93" s="8"/>
      <c r="F93" s="68"/>
      <c r="G93" s="68"/>
      <c r="H93" s="17"/>
    </row>
    <row r="94" spans="1:8" x14ac:dyDescent="0.25">
      <c r="A94" s="65" t="s">
        <v>15</v>
      </c>
      <c r="B94" s="67" t="s">
        <v>100</v>
      </c>
      <c r="C94" s="7"/>
      <c r="D94" s="39" t="s">
        <v>3</v>
      </c>
      <c r="E94" s="8"/>
      <c r="F94" s="174">
        <f t="shared" ref="F94:F99" si="13">E94*C94</f>
        <v>0</v>
      </c>
      <c r="G94" s="174"/>
      <c r="H94" s="17"/>
    </row>
    <row r="95" spans="1:8" x14ac:dyDescent="0.25">
      <c r="A95" s="65" t="s">
        <v>16</v>
      </c>
      <c r="B95" s="67" t="s">
        <v>101</v>
      </c>
      <c r="C95" s="7"/>
      <c r="D95" s="39" t="s">
        <v>3</v>
      </c>
      <c r="E95" s="8"/>
      <c r="F95" s="174">
        <f t="shared" si="13"/>
        <v>0</v>
      </c>
      <c r="G95" s="174"/>
      <c r="H95" s="17"/>
    </row>
    <row r="96" spans="1:8" x14ac:dyDescent="0.25">
      <c r="A96" s="65" t="s">
        <v>17</v>
      </c>
      <c r="B96" s="67" t="s">
        <v>102</v>
      </c>
      <c r="C96" s="7"/>
      <c r="D96" s="39" t="s">
        <v>3</v>
      </c>
      <c r="E96" s="8"/>
      <c r="F96" s="174">
        <f t="shared" si="13"/>
        <v>0</v>
      </c>
      <c r="G96" s="174"/>
      <c r="H96" s="17"/>
    </row>
    <row r="97" spans="1:8" x14ac:dyDescent="0.25">
      <c r="A97" s="65" t="s">
        <v>18</v>
      </c>
      <c r="B97" s="67" t="s">
        <v>103</v>
      </c>
      <c r="C97" s="7"/>
      <c r="D97" s="39" t="s">
        <v>3</v>
      </c>
      <c r="E97" s="8"/>
      <c r="F97" s="174">
        <f t="shared" si="13"/>
        <v>0</v>
      </c>
      <c r="G97" s="174"/>
      <c r="H97" s="17"/>
    </row>
    <row r="98" spans="1:8" x14ac:dyDescent="0.25">
      <c r="A98" s="65" t="s">
        <v>19</v>
      </c>
      <c r="B98" s="67" t="s">
        <v>104</v>
      </c>
      <c r="C98" s="7"/>
      <c r="D98" s="39" t="s">
        <v>3</v>
      </c>
      <c r="E98" s="8"/>
      <c r="F98" s="174">
        <f t="shared" si="13"/>
        <v>0</v>
      </c>
      <c r="G98" s="174"/>
      <c r="H98" s="17"/>
    </row>
    <row r="99" spans="1:8" x14ac:dyDescent="0.25">
      <c r="A99" s="65" t="s">
        <v>20</v>
      </c>
      <c r="B99" s="67" t="s">
        <v>105</v>
      </c>
      <c r="C99" s="7"/>
      <c r="D99" s="39" t="s">
        <v>3</v>
      </c>
      <c r="E99" s="8"/>
      <c r="F99" s="174">
        <f t="shared" si="13"/>
        <v>0</v>
      </c>
      <c r="G99" s="174"/>
      <c r="H99" s="17"/>
    </row>
    <row r="100" spans="1:8" x14ac:dyDescent="0.25">
      <c r="A100" s="29"/>
      <c r="B100" s="67"/>
      <c r="C100" s="7"/>
      <c r="D100" s="39"/>
      <c r="E100" s="8"/>
      <c r="F100" s="68"/>
      <c r="G100" s="68"/>
      <c r="H100" s="17"/>
    </row>
    <row r="101" spans="1:8" x14ac:dyDescent="0.25">
      <c r="A101" s="33" t="s">
        <v>220</v>
      </c>
      <c r="B101" s="62" t="s">
        <v>106</v>
      </c>
      <c r="C101" s="7"/>
      <c r="D101" s="39"/>
      <c r="E101" s="8"/>
      <c r="F101" s="68"/>
      <c r="G101" s="68"/>
      <c r="H101" s="17"/>
    </row>
    <row r="102" spans="1:8" x14ac:dyDescent="0.25">
      <c r="A102" s="29"/>
      <c r="B102" s="67"/>
      <c r="C102" s="7"/>
      <c r="D102" s="39"/>
      <c r="E102" s="8"/>
      <c r="F102" s="68"/>
      <c r="G102" s="68"/>
      <c r="H102" s="17"/>
    </row>
    <row r="103" spans="1:8" x14ac:dyDescent="0.25">
      <c r="A103" s="29" t="s">
        <v>221</v>
      </c>
      <c r="B103" s="66" t="s">
        <v>107</v>
      </c>
      <c r="C103" s="7"/>
      <c r="D103" s="39"/>
      <c r="E103" s="8"/>
      <c r="F103" s="68"/>
      <c r="G103" s="68"/>
      <c r="H103" s="17"/>
    </row>
    <row r="104" spans="1:8" x14ac:dyDescent="0.25">
      <c r="A104" s="65" t="s">
        <v>15</v>
      </c>
      <c r="B104" s="67" t="s">
        <v>108</v>
      </c>
      <c r="C104" s="7"/>
      <c r="D104" s="39" t="s">
        <v>4</v>
      </c>
      <c r="E104" s="8"/>
      <c r="F104" s="174">
        <f t="shared" ref="F104:F106" si="14">E104*C104</f>
        <v>0</v>
      </c>
      <c r="G104" s="174"/>
      <c r="H104" s="17"/>
    </row>
    <row r="105" spans="1:8" x14ac:dyDescent="0.25">
      <c r="A105" s="65" t="s">
        <v>16</v>
      </c>
      <c r="B105" s="67" t="s">
        <v>109</v>
      </c>
      <c r="C105" s="7"/>
      <c r="D105" s="39" t="s">
        <v>3</v>
      </c>
      <c r="E105" s="8"/>
      <c r="F105" s="174">
        <f t="shared" si="14"/>
        <v>0</v>
      </c>
      <c r="G105" s="174"/>
      <c r="H105" s="17"/>
    </row>
    <row r="106" spans="1:8" x14ac:dyDescent="0.25">
      <c r="A106" s="65" t="s">
        <v>17</v>
      </c>
      <c r="B106" s="67" t="s">
        <v>110</v>
      </c>
      <c r="C106" s="7"/>
      <c r="D106" s="39" t="s">
        <v>33</v>
      </c>
      <c r="E106" s="8"/>
      <c r="F106" s="174">
        <f t="shared" si="14"/>
        <v>0</v>
      </c>
      <c r="G106" s="174"/>
      <c r="H106" s="17"/>
    </row>
    <row r="107" spans="1:8" x14ac:dyDescent="0.25">
      <c r="A107" s="29"/>
      <c r="B107" s="67"/>
      <c r="C107" s="7"/>
      <c r="D107" s="39"/>
      <c r="E107" s="8"/>
      <c r="F107" s="68"/>
      <c r="G107" s="68"/>
      <c r="H107" s="17"/>
    </row>
    <row r="108" spans="1:8" x14ac:dyDescent="0.25">
      <c r="A108" s="29" t="s">
        <v>222</v>
      </c>
      <c r="B108" s="66" t="s">
        <v>111</v>
      </c>
      <c r="C108" s="7"/>
      <c r="D108" s="39"/>
      <c r="E108" s="8"/>
      <c r="F108" s="68"/>
      <c r="G108" s="68"/>
      <c r="H108" s="17"/>
    </row>
    <row r="109" spans="1:8" x14ac:dyDescent="0.25">
      <c r="A109" s="65" t="s">
        <v>15</v>
      </c>
      <c r="B109" s="67" t="s">
        <v>112</v>
      </c>
      <c r="C109" s="7"/>
      <c r="D109" s="39" t="s">
        <v>4</v>
      </c>
      <c r="E109" s="8"/>
      <c r="F109" s="174">
        <f t="shared" ref="F109:F112" si="15">E109*C109</f>
        <v>0</v>
      </c>
      <c r="G109" s="174"/>
      <c r="H109" s="17"/>
    </row>
    <row r="110" spans="1:8" x14ac:dyDescent="0.25">
      <c r="A110" s="65" t="s">
        <v>16</v>
      </c>
      <c r="B110" s="67" t="s">
        <v>109</v>
      </c>
      <c r="C110" s="7"/>
      <c r="D110" s="39" t="s">
        <v>3</v>
      </c>
      <c r="E110" s="8"/>
      <c r="F110" s="174">
        <f t="shared" si="15"/>
        <v>0</v>
      </c>
      <c r="G110" s="174"/>
      <c r="H110" s="17"/>
    </row>
    <row r="111" spans="1:8" x14ac:dyDescent="0.25">
      <c r="A111" s="65" t="s">
        <v>17</v>
      </c>
      <c r="B111" s="67" t="s">
        <v>113</v>
      </c>
      <c r="C111" s="7"/>
      <c r="D111" s="39" t="s">
        <v>33</v>
      </c>
      <c r="E111" s="8"/>
      <c r="F111" s="174">
        <f t="shared" si="15"/>
        <v>0</v>
      </c>
      <c r="G111" s="174"/>
      <c r="H111" s="17"/>
    </row>
    <row r="112" spans="1:8" x14ac:dyDescent="0.25">
      <c r="A112" s="65" t="s">
        <v>18</v>
      </c>
      <c r="B112" s="67" t="s">
        <v>114</v>
      </c>
      <c r="C112" s="7"/>
      <c r="D112" s="39" t="s">
        <v>33</v>
      </c>
      <c r="E112" s="8"/>
      <c r="F112" s="174">
        <f t="shared" si="15"/>
        <v>0</v>
      </c>
      <c r="G112" s="174"/>
      <c r="H112" s="17"/>
    </row>
    <row r="113" spans="1:8" x14ac:dyDescent="0.25">
      <c r="A113" s="29"/>
      <c r="B113" s="67"/>
      <c r="C113" s="7"/>
      <c r="D113" s="39"/>
      <c r="E113" s="8"/>
      <c r="F113" s="68"/>
      <c r="G113" s="68"/>
      <c r="H113" s="17"/>
    </row>
    <row r="114" spans="1:8" x14ac:dyDescent="0.25">
      <c r="A114" s="29" t="s">
        <v>223</v>
      </c>
      <c r="B114" s="66" t="s">
        <v>115</v>
      </c>
      <c r="C114" s="7"/>
      <c r="D114" s="39"/>
      <c r="E114" s="8"/>
      <c r="F114" s="68"/>
      <c r="G114" s="68"/>
      <c r="H114" s="17"/>
    </row>
    <row r="115" spans="1:8" x14ac:dyDescent="0.25">
      <c r="A115" s="65" t="s">
        <v>15</v>
      </c>
      <c r="B115" s="67" t="s">
        <v>116</v>
      </c>
      <c r="C115" s="7"/>
      <c r="D115" s="39" t="s">
        <v>77</v>
      </c>
      <c r="E115" s="8"/>
      <c r="F115" s="174">
        <f t="shared" ref="F115:F118" si="16">E115*C115</f>
        <v>0</v>
      </c>
      <c r="G115" s="174"/>
      <c r="H115" s="17"/>
    </row>
    <row r="116" spans="1:8" x14ac:dyDescent="0.25">
      <c r="A116" s="65" t="s">
        <v>16</v>
      </c>
      <c r="B116" s="67" t="s">
        <v>117</v>
      </c>
      <c r="C116" s="7"/>
      <c r="D116" s="39" t="s">
        <v>57</v>
      </c>
      <c r="E116" s="8"/>
      <c r="F116" s="174">
        <f t="shared" si="16"/>
        <v>0</v>
      </c>
      <c r="G116" s="174"/>
      <c r="H116" s="17"/>
    </row>
    <row r="117" spans="1:8" x14ac:dyDescent="0.25">
      <c r="A117" s="65" t="s">
        <v>17</v>
      </c>
      <c r="B117" s="67" t="s">
        <v>118</v>
      </c>
      <c r="C117" s="7"/>
      <c r="D117" s="39" t="s">
        <v>57</v>
      </c>
      <c r="E117" s="8"/>
      <c r="F117" s="174">
        <f t="shared" si="16"/>
        <v>0</v>
      </c>
      <c r="G117" s="174"/>
      <c r="H117" s="17"/>
    </row>
    <row r="118" spans="1:8" x14ac:dyDescent="0.25">
      <c r="A118" s="65" t="s">
        <v>18</v>
      </c>
      <c r="B118" s="67" t="s">
        <v>119</v>
      </c>
      <c r="C118" s="7"/>
      <c r="D118" s="39" t="s">
        <v>75</v>
      </c>
      <c r="E118" s="8"/>
      <c r="F118" s="174">
        <f t="shared" si="16"/>
        <v>0</v>
      </c>
      <c r="G118" s="174"/>
      <c r="H118" s="17"/>
    </row>
    <row r="119" spans="1:8" x14ac:dyDescent="0.25">
      <c r="A119" s="29"/>
      <c r="B119" s="67"/>
      <c r="C119" s="7"/>
      <c r="D119" s="39"/>
      <c r="E119" s="8"/>
      <c r="F119" s="68"/>
      <c r="G119" s="68"/>
      <c r="H119" s="17"/>
    </row>
    <row r="120" spans="1:8" x14ac:dyDescent="0.25">
      <c r="A120" s="29" t="s">
        <v>225</v>
      </c>
      <c r="B120" s="66" t="s">
        <v>224</v>
      </c>
      <c r="C120" s="7"/>
      <c r="D120" s="39"/>
      <c r="E120" s="8"/>
      <c r="F120" s="68"/>
      <c r="G120" s="68"/>
      <c r="H120" s="17"/>
    </row>
    <row r="121" spans="1:8" ht="60" x14ac:dyDescent="0.25">
      <c r="A121" s="65" t="s">
        <v>15</v>
      </c>
      <c r="B121" s="67" t="s">
        <v>120</v>
      </c>
      <c r="C121" s="7"/>
      <c r="D121" s="39" t="s">
        <v>57</v>
      </c>
      <c r="E121" s="8"/>
      <c r="F121" s="174">
        <f t="shared" ref="F121:F122" si="17">E121*C121</f>
        <v>0</v>
      </c>
      <c r="G121" s="174"/>
      <c r="H121" s="17"/>
    </row>
    <row r="122" spans="1:8" ht="60" x14ac:dyDescent="0.25">
      <c r="A122" s="65" t="s">
        <v>16</v>
      </c>
      <c r="B122" s="67" t="s">
        <v>121</v>
      </c>
      <c r="C122" s="7"/>
      <c r="D122" s="39" t="s">
        <v>57</v>
      </c>
      <c r="E122" s="8"/>
      <c r="F122" s="174">
        <f t="shared" si="17"/>
        <v>0</v>
      </c>
      <c r="G122" s="174"/>
      <c r="H122" s="17"/>
    </row>
    <row r="123" spans="1:8" x14ac:dyDescent="0.25">
      <c r="A123" s="29"/>
      <c r="B123" s="67"/>
      <c r="C123" s="7"/>
      <c r="D123" s="39"/>
      <c r="E123" s="8"/>
      <c r="F123" s="68"/>
      <c r="G123" s="68"/>
      <c r="H123" s="17"/>
    </row>
    <row r="124" spans="1:8" x14ac:dyDescent="0.25">
      <c r="A124" s="29" t="s">
        <v>226</v>
      </c>
      <c r="B124" s="66" t="s">
        <v>122</v>
      </c>
      <c r="C124" s="7"/>
      <c r="D124" s="39"/>
      <c r="E124" s="8"/>
      <c r="F124" s="68"/>
      <c r="G124" s="68"/>
      <c r="H124" s="17"/>
    </row>
    <row r="125" spans="1:8" x14ac:dyDescent="0.25">
      <c r="A125" s="65" t="s">
        <v>15</v>
      </c>
      <c r="B125" s="67" t="s">
        <v>123</v>
      </c>
      <c r="C125" s="7"/>
      <c r="D125" s="39" t="s">
        <v>75</v>
      </c>
      <c r="E125" s="8"/>
      <c r="F125" s="174">
        <f t="shared" ref="F125:F131" si="18">E125*C125</f>
        <v>0</v>
      </c>
      <c r="G125" s="174"/>
      <c r="H125" s="17"/>
    </row>
    <row r="126" spans="1:8" x14ac:dyDescent="0.25">
      <c r="A126" s="65" t="s">
        <v>16</v>
      </c>
      <c r="B126" s="67" t="s">
        <v>124</v>
      </c>
      <c r="C126" s="7"/>
      <c r="D126" s="39" t="s">
        <v>33</v>
      </c>
      <c r="E126" s="8"/>
      <c r="F126" s="174">
        <f t="shared" si="18"/>
        <v>0</v>
      </c>
      <c r="G126" s="174"/>
      <c r="H126" s="17"/>
    </row>
    <row r="127" spans="1:8" x14ac:dyDescent="0.25">
      <c r="A127" s="65" t="s">
        <v>17</v>
      </c>
      <c r="B127" s="67" t="s">
        <v>125</v>
      </c>
      <c r="C127" s="7"/>
      <c r="D127" s="39" t="s">
        <v>33</v>
      </c>
      <c r="E127" s="8"/>
      <c r="F127" s="174">
        <f t="shared" si="18"/>
        <v>0</v>
      </c>
      <c r="G127" s="174"/>
      <c r="H127" s="17"/>
    </row>
    <row r="128" spans="1:8" x14ac:dyDescent="0.25">
      <c r="A128" s="65" t="s">
        <v>18</v>
      </c>
      <c r="B128" s="67" t="s">
        <v>126</v>
      </c>
      <c r="C128" s="7"/>
      <c r="D128" s="39" t="s">
        <v>3</v>
      </c>
      <c r="E128" s="8"/>
      <c r="F128" s="174">
        <f t="shared" si="18"/>
        <v>0</v>
      </c>
      <c r="G128" s="174"/>
      <c r="H128" s="17"/>
    </row>
    <row r="129" spans="1:8" x14ac:dyDescent="0.25">
      <c r="A129" s="65" t="s">
        <v>19</v>
      </c>
      <c r="B129" s="67" t="s">
        <v>127</v>
      </c>
      <c r="C129" s="7"/>
      <c r="D129" s="39" t="s">
        <v>3</v>
      </c>
      <c r="E129" s="8"/>
      <c r="F129" s="174">
        <f t="shared" si="18"/>
        <v>0</v>
      </c>
      <c r="G129" s="174"/>
      <c r="H129" s="17"/>
    </row>
    <row r="130" spans="1:8" x14ac:dyDescent="0.25">
      <c r="A130" s="65" t="s">
        <v>20</v>
      </c>
      <c r="B130" s="67" t="s">
        <v>128</v>
      </c>
      <c r="C130" s="7"/>
      <c r="D130" s="39" t="s">
        <v>33</v>
      </c>
      <c r="E130" s="8"/>
      <c r="F130" s="174">
        <f t="shared" si="18"/>
        <v>0</v>
      </c>
      <c r="G130" s="174"/>
      <c r="H130" s="17"/>
    </row>
    <row r="131" spans="1:8" x14ac:dyDescent="0.25">
      <c r="A131" s="65" t="s">
        <v>21</v>
      </c>
      <c r="B131" s="67" t="s">
        <v>129</v>
      </c>
      <c r="C131" s="7"/>
      <c r="D131" s="39" t="s">
        <v>33</v>
      </c>
      <c r="E131" s="8"/>
      <c r="F131" s="174">
        <f t="shared" si="18"/>
        <v>0</v>
      </c>
      <c r="G131" s="174"/>
      <c r="H131" s="17"/>
    </row>
    <row r="132" spans="1:8" x14ac:dyDescent="0.25">
      <c r="A132" s="29"/>
      <c r="B132" s="67"/>
      <c r="C132" s="7"/>
      <c r="D132" s="39"/>
      <c r="E132" s="8"/>
      <c r="F132" s="68"/>
      <c r="G132" s="68"/>
      <c r="H132" s="17"/>
    </row>
    <row r="133" spans="1:8" x14ac:dyDescent="0.25">
      <c r="A133" s="29" t="s">
        <v>227</v>
      </c>
      <c r="B133" s="62" t="s">
        <v>130</v>
      </c>
      <c r="C133" s="7"/>
      <c r="D133" s="39"/>
      <c r="E133" s="8"/>
      <c r="F133" s="68"/>
      <c r="G133" s="68"/>
      <c r="H133" s="17"/>
    </row>
    <row r="134" spans="1:8" x14ac:dyDescent="0.25">
      <c r="A134" s="29"/>
      <c r="B134" s="67"/>
      <c r="C134" s="7"/>
      <c r="D134" s="39"/>
      <c r="E134" s="8"/>
      <c r="F134" s="68"/>
      <c r="G134" s="68"/>
      <c r="H134" s="17"/>
    </row>
    <row r="135" spans="1:8" x14ac:dyDescent="0.25">
      <c r="A135" s="65" t="s">
        <v>228</v>
      </c>
      <c r="B135" s="66" t="s">
        <v>131</v>
      </c>
      <c r="C135" s="7"/>
      <c r="D135" s="39" t="s">
        <v>33</v>
      </c>
      <c r="E135" s="8"/>
      <c r="F135" s="174">
        <f t="shared" ref="F135:F137" si="19">E135*C135</f>
        <v>0</v>
      </c>
      <c r="G135" s="174"/>
      <c r="H135" s="17"/>
    </row>
    <row r="136" spans="1:8" x14ac:dyDescent="0.25">
      <c r="A136" s="65"/>
      <c r="B136" s="64"/>
      <c r="C136" s="7"/>
      <c r="D136" s="39"/>
      <c r="E136" s="8"/>
      <c r="F136" s="55"/>
      <c r="G136" s="55"/>
      <c r="H136" s="17"/>
    </row>
    <row r="137" spans="1:8" ht="45" x14ac:dyDescent="0.25">
      <c r="A137" s="65" t="s">
        <v>229</v>
      </c>
      <c r="B137" s="66" t="s">
        <v>132</v>
      </c>
      <c r="C137" s="7"/>
      <c r="D137" s="39" t="s">
        <v>3</v>
      </c>
      <c r="E137" s="8"/>
      <c r="F137" s="174">
        <f t="shared" si="19"/>
        <v>0</v>
      </c>
      <c r="G137" s="174"/>
      <c r="H137" s="17"/>
    </row>
    <row r="138" spans="1:8" x14ac:dyDescent="0.25">
      <c r="A138" s="29"/>
      <c r="B138" s="67"/>
      <c r="C138" s="7"/>
      <c r="D138" s="39"/>
      <c r="E138" s="8"/>
      <c r="F138" s="68"/>
      <c r="G138" s="68"/>
      <c r="H138" s="17"/>
    </row>
    <row r="139" spans="1:8" x14ac:dyDescent="0.25">
      <c r="A139" s="29" t="s">
        <v>230</v>
      </c>
      <c r="B139" s="62" t="s">
        <v>133</v>
      </c>
      <c r="C139" s="7"/>
      <c r="D139" s="39"/>
      <c r="E139" s="8"/>
      <c r="F139" s="68"/>
      <c r="G139" s="68"/>
      <c r="H139" s="17"/>
    </row>
    <row r="140" spans="1:8" x14ac:dyDescent="0.25">
      <c r="A140" s="29"/>
      <c r="B140" s="64"/>
      <c r="C140" s="7"/>
      <c r="D140" s="39"/>
      <c r="E140" s="8"/>
      <c r="F140" s="68"/>
      <c r="G140" s="68"/>
      <c r="H140" s="17"/>
    </row>
    <row r="141" spans="1:8" ht="30" x14ac:dyDescent="0.25">
      <c r="A141" s="29" t="s">
        <v>231</v>
      </c>
      <c r="B141" s="66" t="s">
        <v>134</v>
      </c>
      <c r="C141" s="7"/>
      <c r="D141" s="39"/>
      <c r="E141" s="8"/>
      <c r="F141" s="68"/>
      <c r="G141" s="68"/>
      <c r="H141" s="17"/>
    </row>
    <row r="142" spans="1:8" x14ac:dyDescent="0.25">
      <c r="A142" s="65" t="s">
        <v>15</v>
      </c>
      <c r="B142" s="67" t="s">
        <v>135</v>
      </c>
      <c r="C142" s="7"/>
      <c r="D142" s="39" t="s">
        <v>4</v>
      </c>
      <c r="E142" s="8"/>
      <c r="F142" s="174">
        <f t="shared" ref="F142:F150" si="20">E142*C142</f>
        <v>0</v>
      </c>
      <c r="G142" s="174"/>
      <c r="H142" s="17"/>
    </row>
    <row r="143" spans="1:8" x14ac:dyDescent="0.25">
      <c r="A143" s="65" t="s">
        <v>16</v>
      </c>
      <c r="B143" s="67" t="s">
        <v>136</v>
      </c>
      <c r="C143" s="7"/>
      <c r="D143" s="39" t="s">
        <v>3</v>
      </c>
      <c r="E143" s="8"/>
      <c r="F143" s="174">
        <f t="shared" si="20"/>
        <v>0</v>
      </c>
      <c r="G143" s="174"/>
      <c r="H143" s="17"/>
    </row>
    <row r="144" spans="1:8" x14ac:dyDescent="0.25">
      <c r="A144" s="65" t="s">
        <v>17</v>
      </c>
      <c r="B144" s="67" t="s">
        <v>137</v>
      </c>
      <c r="C144" s="7"/>
      <c r="D144" s="39" t="s">
        <v>3</v>
      </c>
      <c r="E144" s="8"/>
      <c r="F144" s="174">
        <f t="shared" si="20"/>
        <v>0</v>
      </c>
      <c r="G144" s="174"/>
      <c r="H144" s="17"/>
    </row>
    <row r="145" spans="1:8" ht="30" x14ac:dyDescent="0.25">
      <c r="A145" s="65" t="s">
        <v>18</v>
      </c>
      <c r="B145" s="67" t="s">
        <v>138</v>
      </c>
      <c r="C145" s="7"/>
      <c r="D145" s="39" t="s">
        <v>3</v>
      </c>
      <c r="E145" s="8"/>
      <c r="F145" s="174">
        <f t="shared" si="20"/>
        <v>0</v>
      </c>
      <c r="G145" s="174"/>
      <c r="H145" s="17"/>
    </row>
    <row r="146" spans="1:8" x14ac:dyDescent="0.25">
      <c r="A146" s="65" t="s">
        <v>19</v>
      </c>
      <c r="B146" s="67" t="s">
        <v>139</v>
      </c>
      <c r="C146" s="7"/>
      <c r="D146" s="39" t="s">
        <v>77</v>
      </c>
      <c r="E146" s="8"/>
      <c r="F146" s="174">
        <f t="shared" si="20"/>
        <v>0</v>
      </c>
      <c r="G146" s="174"/>
      <c r="H146" s="17"/>
    </row>
    <row r="147" spans="1:8" x14ac:dyDescent="0.25">
      <c r="A147" s="65" t="s">
        <v>20</v>
      </c>
      <c r="B147" s="67" t="s">
        <v>140</v>
      </c>
      <c r="C147" s="7"/>
      <c r="D147" s="39" t="s">
        <v>75</v>
      </c>
      <c r="E147" s="8"/>
      <c r="F147" s="174">
        <f t="shared" si="20"/>
        <v>0</v>
      </c>
      <c r="G147" s="174"/>
      <c r="H147" s="17"/>
    </row>
    <row r="148" spans="1:8" x14ac:dyDescent="0.25">
      <c r="A148" s="65" t="s">
        <v>21</v>
      </c>
      <c r="B148" s="67" t="s">
        <v>141</v>
      </c>
      <c r="C148" s="7"/>
      <c r="D148" s="39" t="s">
        <v>75</v>
      </c>
      <c r="E148" s="8"/>
      <c r="F148" s="174">
        <f t="shared" si="20"/>
        <v>0</v>
      </c>
      <c r="G148" s="174"/>
      <c r="H148" s="17"/>
    </row>
    <row r="149" spans="1:8" x14ac:dyDescent="0.25">
      <c r="A149" s="65" t="s">
        <v>22</v>
      </c>
      <c r="B149" s="67" t="s">
        <v>142</v>
      </c>
      <c r="C149" s="7"/>
      <c r="D149" s="39" t="s">
        <v>75</v>
      </c>
      <c r="E149" s="8"/>
      <c r="F149" s="174">
        <f t="shared" si="20"/>
        <v>0</v>
      </c>
      <c r="G149" s="174"/>
      <c r="H149" s="17"/>
    </row>
    <row r="150" spans="1:8" x14ac:dyDescent="0.25">
      <c r="A150" s="65" t="s">
        <v>23</v>
      </c>
      <c r="B150" s="67" t="s">
        <v>143</v>
      </c>
      <c r="C150" s="7"/>
      <c r="D150" s="39" t="s">
        <v>57</v>
      </c>
      <c r="E150" s="8"/>
      <c r="F150" s="174">
        <f t="shared" si="20"/>
        <v>0</v>
      </c>
      <c r="G150" s="174"/>
      <c r="H150" s="17"/>
    </row>
    <row r="151" spans="1:8" x14ac:dyDescent="0.25">
      <c r="A151" s="29"/>
      <c r="B151" s="67"/>
      <c r="C151" s="7"/>
      <c r="D151" s="39"/>
      <c r="E151" s="8"/>
      <c r="F151" s="68"/>
      <c r="G151" s="68"/>
      <c r="H151" s="17"/>
    </row>
    <row r="152" spans="1:8" x14ac:dyDescent="0.25">
      <c r="A152" s="29" t="s">
        <v>232</v>
      </c>
      <c r="B152" s="66" t="s">
        <v>144</v>
      </c>
      <c r="C152" s="7"/>
      <c r="D152" s="39"/>
      <c r="E152" s="8"/>
      <c r="F152" s="68"/>
      <c r="G152" s="68"/>
      <c r="H152" s="17"/>
    </row>
    <row r="153" spans="1:8" ht="30" x14ac:dyDescent="0.25">
      <c r="A153" s="65" t="s">
        <v>15</v>
      </c>
      <c r="B153" s="67" t="s">
        <v>145</v>
      </c>
      <c r="C153" s="7"/>
      <c r="D153" s="39" t="s">
        <v>3</v>
      </c>
      <c r="E153" s="8"/>
      <c r="F153" s="174">
        <f t="shared" ref="F153:F160" si="21">E153*C153</f>
        <v>0</v>
      </c>
      <c r="G153" s="174"/>
      <c r="H153" s="17"/>
    </row>
    <row r="154" spans="1:8" ht="30" x14ac:dyDescent="0.25">
      <c r="A154" s="65" t="s">
        <v>16</v>
      </c>
      <c r="B154" s="67" t="s">
        <v>146</v>
      </c>
      <c r="C154" s="7"/>
      <c r="D154" s="39" t="s">
        <v>3</v>
      </c>
      <c r="E154" s="8"/>
      <c r="F154" s="174">
        <f t="shared" si="21"/>
        <v>0</v>
      </c>
      <c r="G154" s="174"/>
      <c r="H154" s="17"/>
    </row>
    <row r="155" spans="1:8" ht="30" x14ac:dyDescent="0.25">
      <c r="A155" s="65" t="s">
        <v>17</v>
      </c>
      <c r="B155" s="67" t="s">
        <v>147</v>
      </c>
      <c r="C155" s="7"/>
      <c r="D155" s="39" t="s">
        <v>3</v>
      </c>
      <c r="E155" s="8"/>
      <c r="F155" s="174">
        <f t="shared" si="21"/>
        <v>0</v>
      </c>
      <c r="G155" s="174"/>
      <c r="H155" s="17"/>
    </row>
    <row r="156" spans="1:8" x14ac:dyDescent="0.25">
      <c r="A156" s="65" t="s">
        <v>18</v>
      </c>
      <c r="B156" s="67" t="s">
        <v>148</v>
      </c>
      <c r="C156" s="7"/>
      <c r="D156" s="39" t="s">
        <v>3</v>
      </c>
      <c r="E156" s="8"/>
      <c r="F156" s="174">
        <f t="shared" si="21"/>
        <v>0</v>
      </c>
      <c r="G156" s="174"/>
      <c r="H156" s="17"/>
    </row>
    <row r="157" spans="1:8" x14ac:dyDescent="0.25">
      <c r="A157" s="65" t="s">
        <v>19</v>
      </c>
      <c r="B157" s="67" t="s">
        <v>149</v>
      </c>
      <c r="C157" s="7"/>
      <c r="D157" s="39" t="s">
        <v>3</v>
      </c>
      <c r="E157" s="8"/>
      <c r="F157" s="174">
        <f t="shared" si="21"/>
        <v>0</v>
      </c>
      <c r="G157" s="174"/>
      <c r="H157" s="17"/>
    </row>
    <row r="158" spans="1:8" x14ac:dyDescent="0.25">
      <c r="A158" s="65" t="s">
        <v>20</v>
      </c>
      <c r="B158" s="67" t="s">
        <v>150</v>
      </c>
      <c r="C158" s="7"/>
      <c r="D158" s="39" t="s">
        <v>3</v>
      </c>
      <c r="E158" s="8"/>
      <c r="F158" s="174">
        <f t="shared" si="21"/>
        <v>0</v>
      </c>
      <c r="G158" s="174"/>
      <c r="H158" s="17"/>
    </row>
    <row r="159" spans="1:8" x14ac:dyDescent="0.25">
      <c r="A159" s="65" t="s">
        <v>21</v>
      </c>
      <c r="B159" s="67" t="s">
        <v>151</v>
      </c>
      <c r="C159" s="7"/>
      <c r="D159" s="39" t="s">
        <v>3</v>
      </c>
      <c r="E159" s="8"/>
      <c r="F159" s="174">
        <f t="shared" si="21"/>
        <v>0</v>
      </c>
      <c r="G159" s="174"/>
      <c r="H159" s="17"/>
    </row>
    <row r="160" spans="1:8" x14ac:dyDescent="0.25">
      <c r="A160" s="65" t="s">
        <v>22</v>
      </c>
      <c r="B160" s="67" t="s">
        <v>152</v>
      </c>
      <c r="C160" s="7"/>
      <c r="D160" s="39" t="s">
        <v>3</v>
      </c>
      <c r="E160" s="8"/>
      <c r="F160" s="174">
        <f t="shared" si="21"/>
        <v>0</v>
      </c>
      <c r="G160" s="174"/>
      <c r="H160" s="17"/>
    </row>
    <row r="161" spans="1:8" x14ac:dyDescent="0.25">
      <c r="A161" s="29"/>
      <c r="B161" s="67"/>
      <c r="C161" s="7"/>
      <c r="D161" s="39"/>
      <c r="E161" s="8"/>
      <c r="F161" s="68"/>
      <c r="G161" s="68"/>
      <c r="H161" s="17"/>
    </row>
    <row r="162" spans="1:8" ht="30" x14ac:dyDescent="0.25">
      <c r="A162" s="29" t="s">
        <v>233</v>
      </c>
      <c r="B162" s="66" t="s">
        <v>153</v>
      </c>
      <c r="C162" s="7"/>
      <c r="D162" s="39"/>
      <c r="E162" s="8"/>
      <c r="F162" s="68"/>
      <c r="G162" s="68"/>
      <c r="H162" s="17"/>
    </row>
    <row r="163" spans="1:8" x14ac:dyDescent="0.25">
      <c r="A163" s="65" t="s">
        <v>15</v>
      </c>
      <c r="B163" s="67" t="s">
        <v>154</v>
      </c>
      <c r="C163" s="7"/>
      <c r="D163" s="39" t="s">
        <v>3</v>
      </c>
      <c r="E163" s="8"/>
      <c r="F163" s="174">
        <f t="shared" ref="F163:F167" si="22">E163*C163</f>
        <v>0</v>
      </c>
      <c r="G163" s="174"/>
      <c r="H163" s="17"/>
    </row>
    <row r="164" spans="1:8" x14ac:dyDescent="0.25">
      <c r="A164" s="65" t="s">
        <v>16</v>
      </c>
      <c r="B164" s="67" t="s">
        <v>155</v>
      </c>
      <c r="C164" s="7"/>
      <c r="D164" s="39" t="s">
        <v>3</v>
      </c>
      <c r="E164" s="8"/>
      <c r="F164" s="174">
        <f t="shared" si="22"/>
        <v>0</v>
      </c>
      <c r="G164" s="174"/>
      <c r="H164" s="17"/>
    </row>
    <row r="165" spans="1:8" x14ac:dyDescent="0.25">
      <c r="A165" s="65" t="s">
        <v>17</v>
      </c>
      <c r="B165" s="67" t="s">
        <v>156</v>
      </c>
      <c r="C165" s="7"/>
      <c r="D165" s="39" t="s">
        <v>3</v>
      </c>
      <c r="E165" s="8"/>
      <c r="F165" s="174">
        <f t="shared" si="22"/>
        <v>0</v>
      </c>
      <c r="G165" s="174"/>
      <c r="H165" s="17"/>
    </row>
    <row r="166" spans="1:8" x14ac:dyDescent="0.25">
      <c r="A166" s="65" t="s">
        <v>18</v>
      </c>
      <c r="B166" s="67" t="s">
        <v>54</v>
      </c>
      <c r="C166" s="7"/>
      <c r="D166" s="39" t="s">
        <v>3</v>
      </c>
      <c r="E166" s="8"/>
      <c r="F166" s="174">
        <f t="shared" si="22"/>
        <v>0</v>
      </c>
      <c r="G166" s="174"/>
      <c r="H166" s="17"/>
    </row>
    <row r="167" spans="1:8" ht="30" x14ac:dyDescent="0.25">
      <c r="A167" s="65" t="s">
        <v>19</v>
      </c>
      <c r="B167" s="67" t="s">
        <v>157</v>
      </c>
      <c r="C167" s="7"/>
      <c r="D167" s="39" t="s">
        <v>77</v>
      </c>
      <c r="E167" s="8"/>
      <c r="F167" s="174">
        <f t="shared" si="22"/>
        <v>0</v>
      </c>
      <c r="G167" s="174"/>
      <c r="H167" s="17"/>
    </row>
    <row r="168" spans="1:8" x14ac:dyDescent="0.25">
      <c r="A168" s="29"/>
      <c r="B168" s="64"/>
      <c r="C168" s="7"/>
      <c r="D168" s="39"/>
      <c r="E168" s="8"/>
      <c r="F168" s="68"/>
      <c r="G168" s="68"/>
      <c r="H168" s="17"/>
    </row>
    <row r="169" spans="1:8" x14ac:dyDescent="0.25">
      <c r="A169" s="29" t="s">
        <v>234</v>
      </c>
      <c r="B169" s="62" t="s">
        <v>158</v>
      </c>
      <c r="C169" s="7"/>
      <c r="D169" s="39"/>
      <c r="E169" s="8"/>
      <c r="F169" s="68"/>
      <c r="G169" s="68"/>
      <c r="H169" s="17"/>
    </row>
    <row r="170" spans="1:8" x14ac:dyDescent="0.25">
      <c r="A170" s="29"/>
      <c r="B170" s="64"/>
      <c r="C170" s="7"/>
      <c r="D170" s="39"/>
      <c r="E170" s="8"/>
      <c r="F170" s="68"/>
      <c r="G170" s="68"/>
      <c r="H170" s="17"/>
    </row>
    <row r="171" spans="1:8" x14ac:dyDescent="0.25">
      <c r="A171" s="29" t="s">
        <v>235</v>
      </c>
      <c r="B171" s="66" t="s">
        <v>159</v>
      </c>
      <c r="C171" s="7"/>
      <c r="D171" s="39"/>
      <c r="E171" s="8"/>
      <c r="F171" s="68"/>
      <c r="G171" s="68"/>
      <c r="H171" s="17"/>
    </row>
    <row r="172" spans="1:8" x14ac:dyDescent="0.25">
      <c r="A172" s="65" t="s">
        <v>15</v>
      </c>
      <c r="B172" s="67" t="s">
        <v>160</v>
      </c>
      <c r="C172" s="7"/>
      <c r="D172" s="39" t="s">
        <v>3</v>
      </c>
      <c r="E172" s="8"/>
      <c r="F172" s="174">
        <f t="shared" ref="F172:F178" si="23">E172*C172</f>
        <v>0</v>
      </c>
      <c r="G172" s="174"/>
      <c r="H172" s="17"/>
    </row>
    <row r="173" spans="1:8" x14ac:dyDescent="0.25">
      <c r="A173" s="65" t="s">
        <v>16</v>
      </c>
      <c r="B173" s="67" t="s">
        <v>161</v>
      </c>
      <c r="C173" s="7"/>
      <c r="D173" s="39" t="s">
        <v>3</v>
      </c>
      <c r="E173" s="8"/>
      <c r="F173" s="174">
        <f t="shared" si="23"/>
        <v>0</v>
      </c>
      <c r="G173" s="174"/>
      <c r="H173" s="17"/>
    </row>
    <row r="174" spans="1:8" x14ac:dyDescent="0.25">
      <c r="A174" s="65" t="s">
        <v>17</v>
      </c>
      <c r="B174" s="67" t="s">
        <v>162</v>
      </c>
      <c r="C174" s="7"/>
      <c r="D174" s="39" t="s">
        <v>3</v>
      </c>
      <c r="E174" s="8"/>
      <c r="F174" s="174">
        <f t="shared" si="23"/>
        <v>0</v>
      </c>
      <c r="G174" s="174"/>
      <c r="H174" s="17"/>
    </row>
    <row r="175" spans="1:8" x14ac:dyDescent="0.25">
      <c r="A175" s="65" t="s">
        <v>18</v>
      </c>
      <c r="B175" s="67" t="s">
        <v>163</v>
      </c>
      <c r="C175" s="7"/>
      <c r="D175" s="39" t="s">
        <v>3</v>
      </c>
      <c r="E175" s="8"/>
      <c r="F175" s="174">
        <f t="shared" si="23"/>
        <v>0</v>
      </c>
      <c r="G175" s="174"/>
      <c r="H175" s="17"/>
    </row>
    <row r="176" spans="1:8" x14ac:dyDescent="0.25">
      <c r="A176" s="65" t="s">
        <v>19</v>
      </c>
      <c r="B176" s="67" t="s">
        <v>164</v>
      </c>
      <c r="C176" s="7"/>
      <c r="D176" s="39" t="s">
        <v>3</v>
      </c>
      <c r="E176" s="8"/>
      <c r="F176" s="174">
        <f t="shared" si="23"/>
        <v>0</v>
      </c>
      <c r="G176" s="174"/>
      <c r="H176" s="17"/>
    </row>
    <row r="177" spans="1:8" x14ac:dyDescent="0.25">
      <c r="A177" s="65" t="s">
        <v>20</v>
      </c>
      <c r="B177" s="67" t="s">
        <v>165</v>
      </c>
      <c r="C177" s="7"/>
      <c r="D177" s="39" t="s">
        <v>3</v>
      </c>
      <c r="E177" s="8"/>
      <c r="F177" s="174">
        <f t="shared" si="23"/>
        <v>0</v>
      </c>
      <c r="G177" s="174"/>
      <c r="H177" s="17"/>
    </row>
    <row r="178" spans="1:8" x14ac:dyDescent="0.25">
      <c r="A178" s="65" t="s">
        <v>21</v>
      </c>
      <c r="B178" s="67" t="s">
        <v>166</v>
      </c>
      <c r="C178" s="7"/>
      <c r="D178" s="39" t="s">
        <v>3</v>
      </c>
      <c r="E178" s="8"/>
      <c r="F178" s="174">
        <f t="shared" si="23"/>
        <v>0</v>
      </c>
      <c r="G178" s="174"/>
      <c r="H178" s="17"/>
    </row>
    <row r="179" spans="1:8" x14ac:dyDescent="0.25">
      <c r="A179" s="29"/>
      <c r="B179" s="64"/>
      <c r="C179" s="7"/>
      <c r="D179" s="39"/>
      <c r="E179" s="8"/>
      <c r="F179" s="68"/>
      <c r="G179" s="68"/>
      <c r="H179" s="17"/>
    </row>
    <row r="180" spans="1:8" x14ac:dyDescent="0.25">
      <c r="A180" s="29" t="s">
        <v>236</v>
      </c>
      <c r="B180" s="66" t="s">
        <v>167</v>
      </c>
      <c r="C180" s="7"/>
      <c r="D180" s="39" t="s">
        <v>3</v>
      </c>
      <c r="E180" s="8"/>
      <c r="F180" s="174">
        <f t="shared" ref="F180" si="24">E180*C180</f>
        <v>0</v>
      </c>
      <c r="G180" s="174"/>
      <c r="H180" s="17"/>
    </row>
    <row r="181" spans="1:8" x14ac:dyDescent="0.25">
      <c r="A181" s="29"/>
      <c r="B181" s="64"/>
      <c r="C181" s="7"/>
      <c r="D181" s="39"/>
      <c r="E181" s="8"/>
      <c r="F181" s="68"/>
      <c r="G181" s="68"/>
      <c r="H181" s="17"/>
    </row>
    <row r="182" spans="1:8" x14ac:dyDescent="0.25">
      <c r="A182" s="29" t="s">
        <v>237</v>
      </c>
      <c r="B182" s="66" t="s">
        <v>168</v>
      </c>
      <c r="C182" s="7"/>
      <c r="D182" s="39"/>
      <c r="E182" s="8"/>
      <c r="F182" s="68"/>
      <c r="G182" s="68"/>
      <c r="H182" s="17"/>
    </row>
    <row r="183" spans="1:8" ht="30" x14ac:dyDescent="0.25">
      <c r="A183" s="65" t="s">
        <v>15</v>
      </c>
      <c r="B183" s="67" t="s">
        <v>169</v>
      </c>
      <c r="C183" s="7"/>
      <c r="D183" s="39" t="s">
        <v>3</v>
      </c>
      <c r="E183" s="8"/>
      <c r="F183" s="174">
        <f t="shared" ref="F183" si="25">E183*C183</f>
        <v>0</v>
      </c>
      <c r="G183" s="174"/>
      <c r="H183" s="17"/>
    </row>
    <row r="184" spans="1:8" x14ac:dyDescent="0.25">
      <c r="A184" s="29"/>
      <c r="B184" s="64"/>
      <c r="C184" s="7"/>
      <c r="D184" s="39"/>
      <c r="E184" s="8"/>
      <c r="F184" s="68"/>
      <c r="G184" s="68"/>
      <c r="H184" s="17"/>
    </row>
    <row r="185" spans="1:8" x14ac:dyDescent="0.25">
      <c r="A185" s="29" t="s">
        <v>238</v>
      </c>
      <c r="B185" s="66" t="s">
        <v>170</v>
      </c>
      <c r="C185" s="7"/>
      <c r="D185" s="39"/>
      <c r="E185" s="8"/>
      <c r="F185" s="68"/>
      <c r="G185" s="68"/>
      <c r="H185" s="17"/>
    </row>
    <row r="186" spans="1:8" ht="29.45" customHeight="1" x14ac:dyDescent="0.25">
      <c r="A186" s="65" t="s">
        <v>15</v>
      </c>
      <c r="B186" s="67" t="s">
        <v>171</v>
      </c>
      <c r="C186" s="7"/>
      <c r="D186" s="39" t="s">
        <v>3</v>
      </c>
      <c r="E186" s="8"/>
      <c r="F186" s="174">
        <f t="shared" ref="F186" si="26">E186*C186</f>
        <v>0</v>
      </c>
      <c r="G186" s="174"/>
      <c r="H186" s="17"/>
    </row>
    <row r="187" spans="1:8" x14ac:dyDescent="0.25">
      <c r="A187" s="29"/>
      <c r="B187" s="64"/>
      <c r="C187" s="7"/>
      <c r="D187" s="39"/>
      <c r="E187" s="8"/>
      <c r="F187" s="68"/>
      <c r="G187" s="68"/>
      <c r="H187" s="17"/>
    </row>
    <row r="188" spans="1:8" ht="45" x14ac:dyDescent="0.25">
      <c r="A188" s="29" t="s">
        <v>239</v>
      </c>
      <c r="B188" s="66" t="s">
        <v>172</v>
      </c>
      <c r="C188" s="7"/>
      <c r="D188" s="39" t="s">
        <v>3</v>
      </c>
      <c r="E188" s="8"/>
      <c r="F188" s="174">
        <f t="shared" ref="F188" si="27">E188*C188</f>
        <v>0</v>
      </c>
      <c r="G188" s="174"/>
      <c r="H188" s="17"/>
    </row>
    <row r="189" spans="1:8" x14ac:dyDescent="0.25">
      <c r="A189" s="29"/>
      <c r="B189" s="64"/>
      <c r="C189" s="7"/>
      <c r="D189" s="39"/>
      <c r="E189" s="8"/>
      <c r="F189" s="68"/>
      <c r="G189" s="68"/>
      <c r="H189" s="17"/>
    </row>
    <row r="190" spans="1:8" x14ac:dyDescent="0.25">
      <c r="A190" s="29" t="s">
        <v>240</v>
      </c>
      <c r="B190" s="62" t="s">
        <v>173</v>
      </c>
      <c r="C190" s="7"/>
      <c r="D190" s="39"/>
      <c r="E190" s="8"/>
      <c r="F190" s="68"/>
      <c r="G190" s="68"/>
      <c r="H190" s="17"/>
    </row>
    <row r="191" spans="1:8" x14ac:dyDescent="0.25">
      <c r="A191" s="29"/>
      <c r="B191" s="62"/>
      <c r="C191" s="7"/>
      <c r="D191" s="39"/>
      <c r="E191" s="8"/>
      <c r="F191" s="68"/>
      <c r="G191" s="68"/>
      <c r="H191" s="17"/>
    </row>
    <row r="192" spans="1:8" ht="30" x14ac:dyDescent="0.25">
      <c r="A192" s="29" t="s">
        <v>242</v>
      </c>
      <c r="B192" s="66" t="s">
        <v>241</v>
      </c>
      <c r="C192" s="7"/>
      <c r="D192" s="39" t="s">
        <v>3</v>
      </c>
      <c r="E192" s="8"/>
      <c r="F192" s="174">
        <f t="shared" ref="F192:F196" si="28">E192*C192</f>
        <v>0</v>
      </c>
      <c r="G192" s="174"/>
      <c r="H192" s="17"/>
    </row>
    <row r="193" spans="1:8" x14ac:dyDescent="0.25">
      <c r="A193" s="29"/>
      <c r="B193" s="66"/>
      <c r="C193" s="7"/>
      <c r="D193" s="39"/>
      <c r="E193" s="8"/>
      <c r="F193" s="55"/>
      <c r="G193" s="55"/>
      <c r="H193" s="17"/>
    </row>
    <row r="194" spans="1:8" x14ac:dyDescent="0.25">
      <c r="A194" s="29" t="s">
        <v>243</v>
      </c>
      <c r="B194" s="66" t="s">
        <v>174</v>
      </c>
      <c r="C194" s="7"/>
      <c r="D194" s="39" t="s">
        <v>3</v>
      </c>
      <c r="E194" s="8"/>
      <c r="F194" s="174">
        <f t="shared" si="28"/>
        <v>0</v>
      </c>
      <c r="G194" s="174"/>
      <c r="H194" s="17"/>
    </row>
    <row r="195" spans="1:8" x14ac:dyDescent="0.25">
      <c r="A195" s="29"/>
      <c r="B195" s="66"/>
      <c r="C195" s="7"/>
      <c r="D195" s="39"/>
      <c r="E195" s="8"/>
      <c r="F195" s="55"/>
      <c r="G195" s="55"/>
      <c r="H195" s="17"/>
    </row>
    <row r="196" spans="1:8" x14ac:dyDescent="0.25">
      <c r="A196" s="29" t="s">
        <v>244</v>
      </c>
      <c r="B196" s="66" t="s">
        <v>175</v>
      </c>
      <c r="C196" s="7"/>
      <c r="D196" s="39" t="s">
        <v>3</v>
      </c>
      <c r="E196" s="8"/>
      <c r="F196" s="174">
        <f t="shared" si="28"/>
        <v>0</v>
      </c>
      <c r="G196" s="174"/>
      <c r="H196" s="17"/>
    </row>
    <row r="197" spans="1:8" x14ac:dyDescent="0.25">
      <c r="A197" s="29"/>
      <c r="B197" s="64"/>
      <c r="C197" s="7"/>
      <c r="D197" s="39"/>
      <c r="E197" s="8"/>
      <c r="F197" s="68"/>
      <c r="G197" s="68"/>
      <c r="H197" s="17"/>
    </row>
    <row r="198" spans="1:8" x14ac:dyDescent="0.25">
      <c r="A198" s="29" t="s">
        <v>245</v>
      </c>
      <c r="B198" s="62" t="s">
        <v>176</v>
      </c>
      <c r="C198" s="7"/>
      <c r="D198" s="39"/>
      <c r="E198" s="8"/>
      <c r="F198" s="68"/>
      <c r="G198" s="68"/>
      <c r="H198" s="17"/>
    </row>
    <row r="199" spans="1:8" x14ac:dyDescent="0.25">
      <c r="A199" s="29"/>
      <c r="B199" s="62"/>
      <c r="C199" s="7"/>
      <c r="D199" s="39"/>
      <c r="E199" s="8"/>
      <c r="F199" s="68"/>
      <c r="G199" s="68"/>
      <c r="H199" s="17"/>
    </row>
    <row r="200" spans="1:8" x14ac:dyDescent="0.25">
      <c r="A200" s="29" t="s">
        <v>246</v>
      </c>
      <c r="B200" s="66" t="s">
        <v>177</v>
      </c>
      <c r="C200" s="7"/>
      <c r="D200" s="39"/>
      <c r="E200" s="8"/>
      <c r="F200" s="68"/>
      <c r="G200" s="68"/>
      <c r="H200" s="17"/>
    </row>
    <row r="201" spans="1:8" ht="45" x14ac:dyDescent="0.25">
      <c r="A201" s="65" t="s">
        <v>15</v>
      </c>
      <c r="B201" s="67" t="s">
        <v>178</v>
      </c>
      <c r="C201" s="7"/>
      <c r="D201" s="39" t="s">
        <v>3</v>
      </c>
      <c r="E201" s="8"/>
      <c r="F201" s="174">
        <f t="shared" ref="F201" si="29">E201*C201</f>
        <v>0</v>
      </c>
      <c r="G201" s="174"/>
      <c r="H201" s="17"/>
    </row>
    <row r="202" spans="1:8" x14ac:dyDescent="0.25">
      <c r="A202" s="29"/>
      <c r="B202" s="64"/>
      <c r="C202" s="7"/>
      <c r="D202" s="39"/>
      <c r="E202" s="8"/>
      <c r="F202" s="68"/>
      <c r="G202" s="68"/>
      <c r="H202" s="17"/>
    </row>
    <row r="203" spans="1:8" x14ac:dyDescent="0.25">
      <c r="A203" s="29" t="s">
        <v>247</v>
      </c>
      <c r="B203" s="66" t="s">
        <v>176</v>
      </c>
      <c r="C203" s="7"/>
      <c r="D203" s="39"/>
      <c r="E203" s="8"/>
      <c r="F203" s="68"/>
      <c r="G203" s="68"/>
      <c r="H203" s="17"/>
    </row>
    <row r="204" spans="1:8" ht="75" x14ac:dyDescent="0.25">
      <c r="A204" s="65" t="s">
        <v>15</v>
      </c>
      <c r="B204" s="67" t="s">
        <v>179</v>
      </c>
      <c r="C204" s="7"/>
      <c r="D204" s="39" t="s">
        <v>3</v>
      </c>
      <c r="E204" s="8"/>
      <c r="F204" s="174">
        <f t="shared" ref="F204" si="30">E204*C204</f>
        <v>0</v>
      </c>
      <c r="G204" s="174"/>
      <c r="H204" s="17"/>
    </row>
    <row r="205" spans="1:8" x14ac:dyDescent="0.25">
      <c r="A205" s="29"/>
      <c r="B205" s="64"/>
      <c r="C205" s="7"/>
      <c r="D205" s="39"/>
      <c r="E205" s="8"/>
      <c r="F205" s="68"/>
      <c r="G205" s="68"/>
      <c r="H205" s="17"/>
    </row>
    <row r="206" spans="1:8" x14ac:dyDescent="0.25">
      <c r="A206" s="29" t="s">
        <v>248</v>
      </c>
      <c r="B206" s="62" t="s">
        <v>180</v>
      </c>
      <c r="C206" s="7"/>
      <c r="D206" s="39"/>
      <c r="E206" s="8"/>
      <c r="F206" s="68"/>
      <c r="G206" s="68"/>
      <c r="H206" s="17"/>
    </row>
    <row r="207" spans="1:8" x14ac:dyDescent="0.25">
      <c r="A207" s="29"/>
      <c r="B207" s="64"/>
      <c r="C207" s="7"/>
      <c r="D207" s="39"/>
      <c r="E207" s="8"/>
      <c r="F207" s="68"/>
      <c r="G207" s="68"/>
      <c r="H207" s="17"/>
    </row>
    <row r="208" spans="1:8" ht="135" x14ac:dyDescent="0.25">
      <c r="A208" s="65" t="s">
        <v>15</v>
      </c>
      <c r="B208" s="67" t="s">
        <v>249</v>
      </c>
      <c r="C208" s="7"/>
      <c r="D208" s="39" t="s">
        <v>3</v>
      </c>
      <c r="E208" s="8"/>
      <c r="F208" s="174">
        <f t="shared" ref="F208" si="31">E208*C208</f>
        <v>0</v>
      </c>
      <c r="G208" s="174"/>
      <c r="H208" s="17"/>
    </row>
    <row r="209" spans="1:8" x14ac:dyDescent="0.25">
      <c r="A209" s="33"/>
      <c r="B209" s="67"/>
      <c r="C209" s="7"/>
      <c r="D209" s="39"/>
      <c r="E209" s="8"/>
      <c r="F209" s="68"/>
      <c r="G209" s="68"/>
      <c r="H209" s="17"/>
    </row>
    <row r="210" spans="1:8" x14ac:dyDescent="0.25">
      <c r="A210" s="33" t="s">
        <v>250</v>
      </c>
      <c r="B210" s="62" t="s">
        <v>181</v>
      </c>
      <c r="C210" s="7"/>
      <c r="D210" s="39"/>
      <c r="E210" s="8"/>
      <c r="F210" s="68"/>
      <c r="G210" s="68"/>
      <c r="H210" s="17"/>
    </row>
    <row r="211" spans="1:8" x14ac:dyDescent="0.25">
      <c r="A211" s="33"/>
      <c r="B211" s="62"/>
      <c r="C211" s="7"/>
      <c r="D211" s="39"/>
      <c r="E211" s="8"/>
      <c r="F211" s="68"/>
      <c r="G211" s="68"/>
      <c r="H211" s="17"/>
    </row>
    <row r="212" spans="1:8" ht="120" x14ac:dyDescent="0.25">
      <c r="A212" s="65" t="s">
        <v>16</v>
      </c>
      <c r="B212" s="66" t="s">
        <v>251</v>
      </c>
      <c r="C212" s="7"/>
      <c r="D212" s="39" t="s">
        <v>3</v>
      </c>
      <c r="E212" s="8"/>
      <c r="F212" s="174">
        <f t="shared" ref="F212" si="32">E212*C212</f>
        <v>0</v>
      </c>
      <c r="G212" s="174"/>
      <c r="H212" s="17"/>
    </row>
    <row r="213" spans="1:8" x14ac:dyDescent="0.25">
      <c r="A213" s="29"/>
      <c r="B213" s="64"/>
      <c r="C213" s="7"/>
      <c r="D213" s="39"/>
      <c r="E213" s="8"/>
      <c r="F213" s="68"/>
      <c r="G213" s="68"/>
      <c r="H213" s="17"/>
    </row>
    <row r="214" spans="1:8" x14ac:dyDescent="0.25">
      <c r="A214" s="29" t="s">
        <v>252</v>
      </c>
      <c r="B214" s="62" t="s">
        <v>182</v>
      </c>
      <c r="C214" s="7"/>
      <c r="D214" s="39"/>
      <c r="E214" s="8"/>
      <c r="F214" s="68"/>
      <c r="G214" s="68"/>
      <c r="H214" s="17"/>
    </row>
    <row r="215" spans="1:8" x14ac:dyDescent="0.25">
      <c r="A215" s="29"/>
      <c r="B215" s="62"/>
      <c r="C215" s="7"/>
      <c r="D215" s="39"/>
      <c r="E215" s="8"/>
      <c r="F215" s="68"/>
      <c r="G215" s="68"/>
      <c r="H215" s="17"/>
    </row>
    <row r="216" spans="1:8" ht="45" x14ac:dyDescent="0.25">
      <c r="A216" s="65" t="s">
        <v>15</v>
      </c>
      <c r="B216" s="66" t="s">
        <v>183</v>
      </c>
      <c r="C216" s="7"/>
      <c r="D216" s="39" t="s">
        <v>33</v>
      </c>
      <c r="E216" s="8"/>
      <c r="F216" s="174">
        <f t="shared" ref="F216:F219" si="33">E216*C216</f>
        <v>0</v>
      </c>
      <c r="G216" s="174"/>
      <c r="H216" s="17"/>
    </row>
    <row r="217" spans="1:8" ht="45" x14ac:dyDescent="0.25">
      <c r="A217" s="65" t="s">
        <v>16</v>
      </c>
      <c r="B217" s="67" t="s">
        <v>184</v>
      </c>
      <c r="C217" s="7"/>
      <c r="D217" s="39" t="s">
        <v>33</v>
      </c>
      <c r="E217" s="8"/>
      <c r="F217" s="174">
        <f t="shared" si="33"/>
        <v>0</v>
      </c>
      <c r="G217" s="174"/>
      <c r="H217" s="17"/>
    </row>
    <row r="218" spans="1:8" ht="54" customHeight="1" x14ac:dyDescent="0.25">
      <c r="A218" s="65" t="s">
        <v>17</v>
      </c>
      <c r="B218" s="66" t="s">
        <v>279</v>
      </c>
      <c r="C218" s="7"/>
      <c r="D218" s="39" t="s">
        <v>33</v>
      </c>
      <c r="E218" s="8"/>
      <c r="F218" s="174">
        <f t="shared" si="33"/>
        <v>0</v>
      </c>
      <c r="G218" s="174"/>
      <c r="H218" s="17"/>
    </row>
    <row r="219" spans="1:8" x14ac:dyDescent="0.25">
      <c r="A219" s="65" t="s">
        <v>18</v>
      </c>
      <c r="B219" s="66" t="s">
        <v>185</v>
      </c>
      <c r="C219" s="7"/>
      <c r="D219" s="39" t="s">
        <v>3</v>
      </c>
      <c r="E219" s="8"/>
      <c r="F219" s="174">
        <f t="shared" si="33"/>
        <v>0</v>
      </c>
      <c r="G219" s="174"/>
      <c r="H219" s="17"/>
    </row>
    <row r="220" spans="1:8" x14ac:dyDescent="0.25">
      <c r="A220" s="29"/>
      <c r="B220" s="64"/>
      <c r="C220" s="7"/>
      <c r="D220" s="39"/>
      <c r="E220" s="8"/>
      <c r="F220" s="68"/>
      <c r="G220" s="68"/>
      <c r="H220" s="17"/>
    </row>
    <row r="221" spans="1:8" x14ac:dyDescent="0.25">
      <c r="A221" s="29" t="s">
        <v>253</v>
      </c>
      <c r="B221" s="62" t="s">
        <v>186</v>
      </c>
      <c r="C221" s="7"/>
      <c r="D221" s="39"/>
      <c r="E221" s="8"/>
      <c r="F221" s="68"/>
      <c r="G221" s="68"/>
      <c r="H221" s="17"/>
    </row>
    <row r="222" spans="1:8" x14ac:dyDescent="0.25">
      <c r="A222" s="29"/>
      <c r="B222" s="62"/>
      <c r="C222" s="7"/>
      <c r="D222" s="39"/>
      <c r="E222" s="8"/>
      <c r="F222" s="68"/>
      <c r="G222" s="68"/>
      <c r="H222" s="17"/>
    </row>
    <row r="223" spans="1:8" x14ac:dyDescent="0.25">
      <c r="A223" s="29" t="s">
        <v>254</v>
      </c>
      <c r="B223" s="66" t="s">
        <v>203</v>
      </c>
      <c r="C223" s="7"/>
      <c r="D223" s="39"/>
      <c r="E223" s="8"/>
      <c r="F223" s="68"/>
      <c r="G223" s="68"/>
      <c r="H223" s="17"/>
    </row>
    <row r="224" spans="1:8" x14ac:dyDescent="0.25">
      <c r="A224" s="65" t="s">
        <v>15</v>
      </c>
      <c r="B224" s="67" t="s">
        <v>187</v>
      </c>
      <c r="C224" s="7"/>
      <c r="D224" s="39" t="s">
        <v>3</v>
      </c>
      <c r="E224" s="8"/>
      <c r="F224" s="174">
        <f t="shared" ref="F224:F231" si="34">E224*C224</f>
        <v>0</v>
      </c>
      <c r="G224" s="174"/>
      <c r="H224" s="17"/>
    </row>
    <row r="225" spans="1:8" x14ac:dyDescent="0.25">
      <c r="A225" s="65" t="s">
        <v>16</v>
      </c>
      <c r="B225" s="67" t="s">
        <v>188</v>
      </c>
      <c r="C225" s="7"/>
      <c r="D225" s="39" t="s">
        <v>3</v>
      </c>
      <c r="E225" s="8"/>
      <c r="F225" s="174">
        <f t="shared" si="34"/>
        <v>0</v>
      </c>
      <c r="G225" s="174"/>
      <c r="H225" s="17"/>
    </row>
    <row r="226" spans="1:8" ht="30" x14ac:dyDescent="0.25">
      <c r="A226" s="65" t="s">
        <v>17</v>
      </c>
      <c r="B226" s="67" t="s">
        <v>189</v>
      </c>
      <c r="C226" s="7"/>
      <c r="D226" s="39" t="s">
        <v>3</v>
      </c>
      <c r="E226" s="8"/>
      <c r="F226" s="174">
        <f t="shared" si="34"/>
        <v>0</v>
      </c>
      <c r="G226" s="174"/>
      <c r="H226" s="17"/>
    </row>
    <row r="227" spans="1:8" x14ac:dyDescent="0.25">
      <c r="A227" s="65"/>
      <c r="B227" s="67"/>
      <c r="C227" s="7"/>
      <c r="D227" s="39"/>
      <c r="E227" s="8"/>
      <c r="F227" s="55"/>
      <c r="G227" s="55"/>
      <c r="H227" s="17"/>
    </row>
    <row r="228" spans="1:8" x14ac:dyDescent="0.25">
      <c r="A228" s="29" t="s">
        <v>255</v>
      </c>
      <c r="B228" s="66" t="s">
        <v>110</v>
      </c>
      <c r="C228" s="7"/>
      <c r="D228" s="39"/>
      <c r="E228" s="8"/>
      <c r="F228" s="55"/>
      <c r="G228" s="55"/>
      <c r="H228" s="17"/>
    </row>
    <row r="229" spans="1:8" ht="30" x14ac:dyDescent="0.25">
      <c r="A229" s="65" t="s">
        <v>15</v>
      </c>
      <c r="B229" s="67" t="s">
        <v>190</v>
      </c>
      <c r="C229" s="7"/>
      <c r="D229" s="39" t="s">
        <v>3</v>
      </c>
      <c r="E229" s="8"/>
      <c r="F229" s="174">
        <f t="shared" si="34"/>
        <v>0</v>
      </c>
      <c r="G229" s="174"/>
      <c r="H229" s="17"/>
    </row>
    <row r="230" spans="1:8" ht="30" x14ac:dyDescent="0.25">
      <c r="A230" s="65" t="s">
        <v>16</v>
      </c>
      <c r="B230" s="67" t="s">
        <v>191</v>
      </c>
      <c r="C230" s="7"/>
      <c r="D230" s="39" t="s">
        <v>3</v>
      </c>
      <c r="E230" s="8"/>
      <c r="F230" s="174">
        <f t="shared" si="34"/>
        <v>0</v>
      </c>
      <c r="G230" s="174"/>
      <c r="H230" s="17"/>
    </row>
    <row r="231" spans="1:8" ht="30" x14ac:dyDescent="0.25">
      <c r="A231" s="65" t="s">
        <v>17</v>
      </c>
      <c r="B231" s="67" t="s">
        <v>192</v>
      </c>
      <c r="C231" s="7"/>
      <c r="D231" s="39" t="s">
        <v>3</v>
      </c>
      <c r="E231" s="8"/>
      <c r="F231" s="174">
        <f t="shared" si="34"/>
        <v>0</v>
      </c>
      <c r="G231" s="174"/>
      <c r="H231" s="17"/>
    </row>
    <row r="232" spans="1:8" x14ac:dyDescent="0.25">
      <c r="A232" s="29"/>
      <c r="B232" s="64"/>
      <c r="C232" s="7"/>
      <c r="D232" s="39"/>
      <c r="E232" s="8"/>
      <c r="F232" s="68"/>
      <c r="G232" s="68"/>
      <c r="H232" s="17"/>
    </row>
    <row r="233" spans="1:8" x14ac:dyDescent="0.25">
      <c r="A233" s="29" t="s">
        <v>256</v>
      </c>
      <c r="B233" s="64" t="s">
        <v>193</v>
      </c>
      <c r="C233" s="7"/>
      <c r="D233" s="39"/>
      <c r="E233" s="8"/>
      <c r="F233" s="68"/>
      <c r="G233" s="68"/>
      <c r="H233" s="17"/>
    </row>
    <row r="234" spans="1:8" ht="75" x14ac:dyDescent="0.25">
      <c r="A234" s="65" t="s">
        <v>15</v>
      </c>
      <c r="B234" s="66" t="s">
        <v>194</v>
      </c>
      <c r="C234" s="7"/>
      <c r="D234" s="39" t="s">
        <v>3</v>
      </c>
      <c r="E234" s="8"/>
      <c r="F234" s="174">
        <f t="shared" ref="F234:F238" si="35">E234*C234</f>
        <v>0</v>
      </c>
      <c r="G234" s="174"/>
      <c r="H234" s="17"/>
    </row>
    <row r="235" spans="1:8" x14ac:dyDescent="0.25">
      <c r="A235" s="65"/>
      <c r="B235" s="66"/>
      <c r="C235" s="7"/>
      <c r="D235" s="39"/>
      <c r="E235" s="8"/>
      <c r="F235" s="55"/>
      <c r="G235" s="55"/>
      <c r="H235" s="17"/>
    </row>
    <row r="236" spans="1:8" x14ac:dyDescent="0.25">
      <c r="A236" s="29" t="s">
        <v>259</v>
      </c>
      <c r="B236" s="66" t="s">
        <v>257</v>
      </c>
      <c r="C236" s="7"/>
      <c r="D236" s="39"/>
      <c r="E236" s="8"/>
      <c r="F236" s="55"/>
      <c r="G236" s="55"/>
      <c r="H236" s="17"/>
    </row>
    <row r="237" spans="1:8" x14ac:dyDescent="0.25">
      <c r="A237" s="65" t="s">
        <v>15</v>
      </c>
      <c r="B237" s="67" t="s">
        <v>195</v>
      </c>
      <c r="C237" s="7"/>
      <c r="D237" s="39" t="s">
        <v>33</v>
      </c>
      <c r="E237" s="8"/>
      <c r="F237" s="174">
        <f t="shared" si="35"/>
        <v>0</v>
      </c>
      <c r="G237" s="174"/>
      <c r="H237" s="17"/>
    </row>
    <row r="238" spans="1:8" x14ac:dyDescent="0.25">
      <c r="A238" s="65" t="s">
        <v>16</v>
      </c>
      <c r="B238" s="67" t="s">
        <v>196</v>
      </c>
      <c r="C238" s="7"/>
      <c r="D238" s="39" t="s">
        <v>33</v>
      </c>
      <c r="E238" s="8"/>
      <c r="F238" s="174">
        <f t="shared" si="35"/>
        <v>0</v>
      </c>
      <c r="G238" s="174"/>
      <c r="H238" s="17"/>
    </row>
    <row r="239" spans="1:8" x14ac:dyDescent="0.25">
      <c r="A239" s="29"/>
      <c r="B239" s="64"/>
      <c r="C239" s="7"/>
      <c r="D239" s="39"/>
      <c r="E239" s="8"/>
      <c r="F239" s="68"/>
      <c r="G239" s="68"/>
      <c r="H239" s="17"/>
    </row>
    <row r="240" spans="1:8" ht="30" x14ac:dyDescent="0.25">
      <c r="A240" s="29" t="s">
        <v>258</v>
      </c>
      <c r="B240" s="64" t="s">
        <v>197</v>
      </c>
      <c r="C240" s="7"/>
      <c r="D240" s="39"/>
      <c r="E240" s="8"/>
      <c r="F240" s="68"/>
      <c r="G240" s="68"/>
      <c r="H240" s="17"/>
    </row>
    <row r="241" spans="1:8" x14ac:dyDescent="0.25">
      <c r="A241" s="65" t="s">
        <v>15</v>
      </c>
      <c r="B241" s="67" t="s">
        <v>198</v>
      </c>
      <c r="C241" s="7"/>
      <c r="D241" s="39" t="s">
        <v>3</v>
      </c>
      <c r="E241" s="8"/>
      <c r="F241" s="174">
        <f t="shared" ref="F241:F245" si="36">E241*C241</f>
        <v>0</v>
      </c>
      <c r="G241" s="174"/>
      <c r="H241" s="17"/>
    </row>
    <row r="242" spans="1:8" x14ac:dyDescent="0.25">
      <c r="A242" s="65" t="s">
        <v>16</v>
      </c>
      <c r="B242" s="67" t="s">
        <v>199</v>
      </c>
      <c r="C242" s="7"/>
      <c r="D242" s="39" t="s">
        <v>3</v>
      </c>
      <c r="E242" s="8"/>
      <c r="F242" s="174">
        <f t="shared" si="36"/>
        <v>0</v>
      </c>
      <c r="G242" s="174"/>
      <c r="H242" s="17"/>
    </row>
    <row r="243" spans="1:8" ht="30" x14ac:dyDescent="0.25">
      <c r="A243" s="65" t="s">
        <v>17</v>
      </c>
      <c r="B243" s="67" t="s">
        <v>200</v>
      </c>
      <c r="C243" s="7"/>
      <c r="D243" s="39" t="s">
        <v>3</v>
      </c>
      <c r="E243" s="8"/>
      <c r="F243" s="174">
        <f t="shared" si="36"/>
        <v>0</v>
      </c>
      <c r="G243" s="174"/>
      <c r="H243" s="17"/>
    </row>
    <row r="244" spans="1:8" x14ac:dyDescent="0.25">
      <c r="A244" s="65" t="s">
        <v>18</v>
      </c>
      <c r="B244" s="67" t="s">
        <v>201</v>
      </c>
      <c r="C244" s="7"/>
      <c r="D244" s="39" t="s">
        <v>3</v>
      </c>
      <c r="E244" s="8"/>
      <c r="F244" s="174">
        <f t="shared" si="36"/>
        <v>0</v>
      </c>
      <c r="G244" s="174"/>
      <c r="H244" s="17"/>
    </row>
    <row r="245" spans="1:8" ht="30" x14ac:dyDescent="0.25">
      <c r="A245" s="65" t="s">
        <v>19</v>
      </c>
      <c r="B245" s="67" t="s">
        <v>202</v>
      </c>
      <c r="C245" s="7"/>
      <c r="D245" s="39" t="s">
        <v>3</v>
      </c>
      <c r="E245" s="8"/>
      <c r="F245" s="174">
        <f t="shared" si="36"/>
        <v>0</v>
      </c>
      <c r="G245" s="174"/>
      <c r="H245" s="17"/>
    </row>
    <row r="246" spans="1:8" x14ac:dyDescent="0.25">
      <c r="A246" s="65"/>
      <c r="B246" s="67"/>
      <c r="C246" s="7"/>
      <c r="D246" s="39"/>
      <c r="E246" s="8"/>
      <c r="F246" s="55"/>
      <c r="G246" s="55"/>
      <c r="H246" s="17"/>
    </row>
    <row r="247" spans="1:8" x14ac:dyDescent="0.25">
      <c r="A247" s="29"/>
      <c r="B247" s="30"/>
      <c r="C247" s="8"/>
      <c r="D247" s="39"/>
      <c r="E247" s="11"/>
      <c r="F247" s="31"/>
      <c r="G247" s="31"/>
      <c r="H247" s="18"/>
    </row>
    <row r="248" spans="1:8" s="69" customFormat="1" ht="15.75" x14ac:dyDescent="0.25">
      <c r="A248" s="36"/>
      <c r="B248" s="37" t="s">
        <v>7</v>
      </c>
      <c r="C248" s="5"/>
      <c r="D248" s="38"/>
      <c r="E248" s="37"/>
      <c r="F248" s="175">
        <f>SUM(F9:G247)</f>
        <v>0</v>
      </c>
      <c r="G248" s="175"/>
      <c r="H248" s="19"/>
    </row>
    <row r="249" spans="1:8" x14ac:dyDescent="0.25">
      <c r="A249" s="40"/>
      <c r="B249" s="41"/>
      <c r="C249" s="9"/>
      <c r="D249" s="42"/>
      <c r="E249" s="164"/>
      <c r="F249" s="164"/>
      <c r="G249" s="43"/>
      <c r="H249" s="20"/>
    </row>
  </sheetData>
  <sheetProtection algorithmName="SHA-512" hashValue="NVKUPaEFp/lYq5qnPTbMnx4nY39Er0TK41SAKoDLf/BSjEevqISHpDKQ6/RCRMQNC632agQpKFE59Al4P1TreA==" saltValue="rqISui43Z3vhEveEJ1Vurg==" spinCount="100000" sheet="1" selectLockedCells="1"/>
  <mergeCells count="153">
    <mergeCell ref="F241:G241"/>
    <mergeCell ref="F242:G242"/>
    <mergeCell ref="F243:G243"/>
    <mergeCell ref="F244:G244"/>
    <mergeCell ref="F245:G245"/>
    <mergeCell ref="F229:G229"/>
    <mergeCell ref="F230:G230"/>
    <mergeCell ref="F231:G231"/>
    <mergeCell ref="F234:G234"/>
    <mergeCell ref="F237:G237"/>
    <mergeCell ref="F238:G238"/>
    <mergeCell ref="F217:G217"/>
    <mergeCell ref="F218:G218"/>
    <mergeCell ref="F219:G219"/>
    <mergeCell ref="F224:G224"/>
    <mergeCell ref="F225:G225"/>
    <mergeCell ref="F226:G226"/>
    <mergeCell ref="F196:G196"/>
    <mergeCell ref="F201:G201"/>
    <mergeCell ref="F204:G204"/>
    <mergeCell ref="F208:G208"/>
    <mergeCell ref="F212:G212"/>
    <mergeCell ref="F216:G216"/>
    <mergeCell ref="F180:G180"/>
    <mergeCell ref="F183:G183"/>
    <mergeCell ref="F186:G186"/>
    <mergeCell ref="F188:G188"/>
    <mergeCell ref="F192:G192"/>
    <mergeCell ref="F194:G194"/>
    <mergeCell ref="F173:G173"/>
    <mergeCell ref="F174:G174"/>
    <mergeCell ref="F175:G175"/>
    <mergeCell ref="F176:G176"/>
    <mergeCell ref="F177:G177"/>
    <mergeCell ref="F178:G178"/>
    <mergeCell ref="F163:G163"/>
    <mergeCell ref="F164:G164"/>
    <mergeCell ref="F165:G165"/>
    <mergeCell ref="F166:G166"/>
    <mergeCell ref="F167:G167"/>
    <mergeCell ref="F172:G172"/>
    <mergeCell ref="F155:G155"/>
    <mergeCell ref="F156:G156"/>
    <mergeCell ref="F157:G157"/>
    <mergeCell ref="F158:G158"/>
    <mergeCell ref="F159:G159"/>
    <mergeCell ref="F160:G160"/>
    <mergeCell ref="F147:G147"/>
    <mergeCell ref="F148:G148"/>
    <mergeCell ref="F149:G149"/>
    <mergeCell ref="F150:G150"/>
    <mergeCell ref="F153:G153"/>
    <mergeCell ref="F154:G154"/>
    <mergeCell ref="F137:G137"/>
    <mergeCell ref="F142:G142"/>
    <mergeCell ref="F143:G143"/>
    <mergeCell ref="F144:G144"/>
    <mergeCell ref="F145:G145"/>
    <mergeCell ref="F146:G146"/>
    <mergeCell ref="F127:G127"/>
    <mergeCell ref="F128:G128"/>
    <mergeCell ref="F129:G129"/>
    <mergeCell ref="F130:G130"/>
    <mergeCell ref="F131:G131"/>
    <mergeCell ref="F135:G135"/>
    <mergeCell ref="F117:G117"/>
    <mergeCell ref="F118:G118"/>
    <mergeCell ref="F121:G121"/>
    <mergeCell ref="F122:G122"/>
    <mergeCell ref="F125:G125"/>
    <mergeCell ref="F126:G126"/>
    <mergeCell ref="F111:G111"/>
    <mergeCell ref="F112:G112"/>
    <mergeCell ref="F115:G115"/>
    <mergeCell ref="F116:G116"/>
    <mergeCell ref="F97:G97"/>
    <mergeCell ref="F98:G98"/>
    <mergeCell ref="F99:G99"/>
    <mergeCell ref="F104:G104"/>
    <mergeCell ref="F105:G105"/>
    <mergeCell ref="F106:G106"/>
    <mergeCell ref="F96:G96"/>
    <mergeCell ref="F82:G82"/>
    <mergeCell ref="F83:G83"/>
    <mergeCell ref="F84:G84"/>
    <mergeCell ref="F85:G85"/>
    <mergeCell ref="F86:G86"/>
    <mergeCell ref="F87:G87"/>
    <mergeCell ref="F109:G109"/>
    <mergeCell ref="F110:G110"/>
    <mergeCell ref="F67:G67"/>
    <mergeCell ref="F68:G68"/>
    <mergeCell ref="F71:G71"/>
    <mergeCell ref="F72:G72"/>
    <mergeCell ref="F88:G88"/>
    <mergeCell ref="F89:G89"/>
    <mergeCell ref="F91:G91"/>
    <mergeCell ref="F94:G94"/>
    <mergeCell ref="F95:G95"/>
    <mergeCell ref="F28:G28"/>
    <mergeCell ref="F29:G29"/>
    <mergeCell ref="F41:G41"/>
    <mergeCell ref="F43:G43"/>
    <mergeCell ref="F48:G48"/>
    <mergeCell ref="F57:G57"/>
    <mergeCell ref="F58:G58"/>
    <mergeCell ref="F59:G59"/>
    <mergeCell ref="F60:G60"/>
    <mergeCell ref="F40:G40"/>
    <mergeCell ref="F42:G42"/>
    <mergeCell ref="F47:G47"/>
    <mergeCell ref="F49:G49"/>
    <mergeCell ref="F50:G50"/>
    <mergeCell ref="F51:G51"/>
    <mergeCell ref="F52:G52"/>
    <mergeCell ref="F248:G248"/>
    <mergeCell ref="E249:F249"/>
    <mergeCell ref="F53:G53"/>
    <mergeCell ref="F54:G54"/>
    <mergeCell ref="F55:G55"/>
    <mergeCell ref="F56:G56"/>
    <mergeCell ref="F30:G30"/>
    <mergeCell ref="F33:G33"/>
    <mergeCell ref="F34:G34"/>
    <mergeCell ref="F37:G37"/>
    <mergeCell ref="F38:G38"/>
    <mergeCell ref="F39:G39"/>
    <mergeCell ref="F35:G35"/>
    <mergeCell ref="F36:G36"/>
    <mergeCell ref="F61:G61"/>
    <mergeCell ref="F64:G64"/>
    <mergeCell ref="F73:G73"/>
    <mergeCell ref="F74:G74"/>
    <mergeCell ref="F75:G75"/>
    <mergeCell ref="F76:G76"/>
    <mergeCell ref="F77:G77"/>
    <mergeCell ref="F79:G79"/>
    <mergeCell ref="F65:G65"/>
    <mergeCell ref="F66:G66"/>
    <mergeCell ref="F7:G7"/>
    <mergeCell ref="F17:G17"/>
    <mergeCell ref="F20:G20"/>
    <mergeCell ref="F25:G25"/>
    <mergeCell ref="F26:G26"/>
    <mergeCell ref="F27:G27"/>
    <mergeCell ref="F15:G15"/>
    <mergeCell ref="F16:G16"/>
    <mergeCell ref="F18:G18"/>
    <mergeCell ref="F19:G19"/>
    <mergeCell ref="F21:G21"/>
    <mergeCell ref="F22:G22"/>
    <mergeCell ref="F23:G23"/>
    <mergeCell ref="F24:G24"/>
  </mergeCells>
  <pageMargins left="0.70866141732283472" right="0.70866141732283472" top="0.74803149606299213" bottom="0.74803149606299213" header="0.31496062992125984" footer="0.31496062992125984"/>
  <pageSetup scale="57" orientation="portrait" r:id="rId1"/>
  <headerFooter>
    <oddFooter>&amp;LSchedule of Works&amp;CMain contractor's preliminaries&amp;RPage &amp;P of &amp;N</oddFooter>
  </headerFooter>
  <rowBreaks count="4" manualBreakCount="4">
    <brk id="57" max="7" man="1"/>
    <brk id="119" max="16383" man="1"/>
    <brk id="184" max="16383" man="1"/>
    <brk id="23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341F-9C23-4DAA-92D9-FB1830CBC8AA}">
  <sheetPr codeName="Sheet9"/>
  <dimension ref="A3:H20"/>
  <sheetViews>
    <sheetView view="pageBreakPreview" topLeftCell="A4" zoomScaleNormal="100" zoomScaleSheetLayoutView="100" zoomScalePageLayoutView="85" workbookViewId="0">
      <selection activeCell="B15" sqref="B15"/>
    </sheetView>
  </sheetViews>
  <sheetFormatPr defaultColWidth="8.85546875" defaultRowHeight="15" x14ac:dyDescent="0.25"/>
  <cols>
    <col min="1" max="1" width="6.7109375" customWidth="1"/>
    <col min="2" max="2" width="56.7109375" customWidth="1"/>
    <col min="3" max="3" width="8.140625" style="2" customWidth="1"/>
    <col min="4" max="4" width="5.5703125" customWidth="1"/>
    <col min="5" max="5" width="10.5703125" style="2"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98"/>
      <c r="D5" s="24"/>
      <c r="E5" s="98"/>
      <c r="F5" s="24"/>
      <c r="G5" s="24"/>
      <c r="H5" s="98"/>
    </row>
    <row r="6" spans="1:8" x14ac:dyDescent="0.25">
      <c r="A6" s="25"/>
      <c r="B6" s="26"/>
      <c r="C6" s="3"/>
      <c r="D6" s="26"/>
      <c r="E6" s="3"/>
      <c r="F6" s="26"/>
      <c r="G6" s="26"/>
      <c r="H6" s="12"/>
    </row>
    <row r="7" spans="1:8" ht="28.9" customHeight="1" x14ac:dyDescent="0.25">
      <c r="A7" s="28" t="s">
        <v>5</v>
      </c>
      <c r="B7" s="45" t="s">
        <v>2</v>
      </c>
      <c r="C7" s="4" t="s">
        <v>10</v>
      </c>
      <c r="D7" s="46" t="s">
        <v>1</v>
      </c>
      <c r="E7" s="102" t="s">
        <v>6</v>
      </c>
      <c r="F7" s="176" t="s">
        <v>0</v>
      </c>
      <c r="G7" s="176"/>
      <c r="H7" s="13" t="s">
        <v>14</v>
      </c>
    </row>
    <row r="8" spans="1:8" ht="15.75" x14ac:dyDescent="0.25">
      <c r="A8" s="36">
        <v>2</v>
      </c>
      <c r="B8" s="49" t="s">
        <v>351</v>
      </c>
      <c r="C8" s="5"/>
      <c r="D8" s="38"/>
      <c r="E8" s="5"/>
      <c r="F8" s="50"/>
      <c r="G8" s="50"/>
      <c r="H8" s="14"/>
    </row>
    <row r="9" spans="1:8" ht="195" x14ac:dyDescent="0.25">
      <c r="A9" s="138"/>
      <c r="B9" s="74" t="s">
        <v>263</v>
      </c>
      <c r="C9" s="99"/>
      <c r="D9" s="72"/>
      <c r="E9" s="99"/>
      <c r="F9" s="73"/>
      <c r="G9" s="73"/>
      <c r="H9" s="108"/>
    </row>
    <row r="10" spans="1:8" ht="15.75" x14ac:dyDescent="0.25">
      <c r="A10" s="113"/>
      <c r="B10" s="74"/>
      <c r="C10" s="99"/>
      <c r="D10" s="72"/>
      <c r="E10" s="99"/>
      <c r="F10" s="73"/>
      <c r="G10" s="73"/>
      <c r="H10" s="108"/>
    </row>
    <row r="11" spans="1:8" ht="165" x14ac:dyDescent="0.25">
      <c r="A11" s="80">
        <f>MAX(A5:A10)+0.01</f>
        <v>2.0099999999999998</v>
      </c>
      <c r="B11" s="75" t="s">
        <v>298</v>
      </c>
      <c r="C11" s="100">
        <v>25</v>
      </c>
      <c r="D11" s="76" t="s">
        <v>285</v>
      </c>
      <c r="E11" s="139">
        <v>0</v>
      </c>
      <c r="F11" s="179">
        <f>C11*E11</f>
        <v>0</v>
      </c>
      <c r="G11" s="179"/>
      <c r="H11" s="15"/>
    </row>
    <row r="12" spans="1:8" ht="105" x14ac:dyDescent="0.25">
      <c r="A12" s="80">
        <f>MAX(A6:A11)+0.01</f>
        <v>2.0199999999999996</v>
      </c>
      <c r="B12" s="75" t="s">
        <v>299</v>
      </c>
      <c r="C12" s="100">
        <v>36</v>
      </c>
      <c r="D12" s="76" t="s">
        <v>285</v>
      </c>
      <c r="E12" s="139">
        <v>0</v>
      </c>
      <c r="F12" s="179">
        <f t="shared" ref="F12:F15" si="0">C12*E12</f>
        <v>0</v>
      </c>
      <c r="G12" s="179"/>
      <c r="H12" s="15"/>
    </row>
    <row r="13" spans="1:8" ht="105" x14ac:dyDescent="0.25">
      <c r="A13" s="80">
        <f>MAX(A7:A12)+0.01</f>
        <v>2.0299999999999994</v>
      </c>
      <c r="B13" s="75" t="s">
        <v>300</v>
      </c>
      <c r="C13" s="100">
        <v>24</v>
      </c>
      <c r="D13" s="76" t="s">
        <v>285</v>
      </c>
      <c r="E13" s="139">
        <v>0</v>
      </c>
      <c r="F13" s="179">
        <f t="shared" si="0"/>
        <v>0</v>
      </c>
      <c r="G13" s="179"/>
      <c r="H13" s="15"/>
    </row>
    <row r="14" spans="1:8" ht="105" x14ac:dyDescent="0.25">
      <c r="A14" s="80">
        <f>MAX(A8:A13)+0.01</f>
        <v>2.0399999999999991</v>
      </c>
      <c r="B14" s="75" t="s">
        <v>301</v>
      </c>
      <c r="C14" s="100">
        <v>1</v>
      </c>
      <c r="D14" s="76" t="s">
        <v>285</v>
      </c>
      <c r="E14" s="139">
        <v>0</v>
      </c>
      <c r="F14" s="179">
        <f t="shared" si="0"/>
        <v>0</v>
      </c>
      <c r="G14" s="179"/>
      <c r="H14" s="15"/>
    </row>
    <row r="15" spans="1:8" ht="105" x14ac:dyDescent="0.25">
      <c r="A15" s="80">
        <f>MAX(A9:A14)+0.01</f>
        <v>2.0499999999999989</v>
      </c>
      <c r="B15" s="75" t="s">
        <v>302</v>
      </c>
      <c r="C15" s="100">
        <v>5</v>
      </c>
      <c r="D15" s="76" t="s">
        <v>285</v>
      </c>
      <c r="E15" s="139">
        <v>0</v>
      </c>
      <c r="F15" s="179">
        <f t="shared" si="0"/>
        <v>0</v>
      </c>
      <c r="G15" s="179"/>
      <c r="H15" s="15"/>
    </row>
    <row r="16" spans="1:8" x14ac:dyDescent="0.25">
      <c r="A16" s="33"/>
      <c r="B16" s="70"/>
      <c r="C16" s="101"/>
      <c r="D16" s="57"/>
      <c r="E16" s="21"/>
      <c r="F16" s="68"/>
      <c r="G16" s="68"/>
      <c r="H16" s="17"/>
    </row>
    <row r="17" spans="1:8" x14ac:dyDescent="0.25">
      <c r="A17" s="33"/>
      <c r="B17" s="70"/>
      <c r="C17" s="101"/>
      <c r="D17" s="57"/>
      <c r="E17" s="21"/>
      <c r="F17" s="68"/>
      <c r="G17" s="68"/>
      <c r="H17" s="17"/>
    </row>
    <row r="18" spans="1:8" x14ac:dyDescent="0.25">
      <c r="A18" s="29"/>
      <c r="B18" s="30"/>
      <c r="C18" s="8"/>
      <c r="D18" s="39"/>
      <c r="E18" s="11"/>
      <c r="F18" s="31"/>
      <c r="G18" s="31"/>
      <c r="H18" s="18"/>
    </row>
    <row r="19" spans="1:8" ht="15.75" x14ac:dyDescent="0.25">
      <c r="A19" s="36"/>
      <c r="B19" s="37" t="s">
        <v>7</v>
      </c>
      <c r="C19" s="5"/>
      <c r="D19" s="38"/>
      <c r="E19" s="103"/>
      <c r="F19" s="178">
        <f>SUM(F11:G18)</f>
        <v>0</v>
      </c>
      <c r="G19" s="178"/>
      <c r="H19" s="19"/>
    </row>
    <row r="20" spans="1:8" x14ac:dyDescent="0.25">
      <c r="A20" s="40"/>
      <c r="B20" s="41"/>
      <c r="C20" s="9"/>
      <c r="D20" s="42"/>
      <c r="E20" s="104"/>
      <c r="F20" s="71"/>
      <c r="G20" s="43"/>
      <c r="H20" s="20"/>
    </row>
  </sheetData>
  <sheetProtection algorithmName="SHA-512" hashValue="McTAB71aMe/PxqJNfAzUbMY7tNHLx+UH49IGE+upV/TXaheq5k+ceGtzUOPtMa/sPSdNEB7q23zeiWvzuMFikA==" saltValue="MpTblM7gOMN5YIAXWuNcEA==" spinCount="100000" sheet="1" objects="1" scenarios="1"/>
  <mergeCells count="7">
    <mergeCell ref="F19:G19"/>
    <mergeCell ref="F7:G7"/>
    <mergeCell ref="F11:G11"/>
    <mergeCell ref="F12:G12"/>
    <mergeCell ref="F13:G13"/>
    <mergeCell ref="F14:G14"/>
    <mergeCell ref="F15:G15"/>
  </mergeCells>
  <pageMargins left="0.70866141732283472" right="0.70866141732283472" top="0.74803149606299213" bottom="0.74803149606299213" header="0.31496062992125984" footer="0.31496062992125984"/>
  <pageSetup scale="59" orientation="portrait" r:id="rId1"/>
  <headerFooter>
    <oddFooter>&amp;LSchedule of Works&amp;CDemolitions&amp;RPage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827A-8F37-46EF-87E8-FE8DAA5CD02E}">
  <dimension ref="A3:H44"/>
  <sheetViews>
    <sheetView view="pageBreakPreview" topLeftCell="A36" zoomScaleNormal="100" zoomScaleSheetLayoutView="100" zoomScalePageLayoutView="85" workbookViewId="0">
      <selection activeCell="B16" sqref="B16"/>
    </sheetView>
  </sheetViews>
  <sheetFormatPr defaultColWidth="8.85546875" defaultRowHeight="15" x14ac:dyDescent="0.25"/>
  <cols>
    <col min="1" max="1" width="6.7109375" customWidth="1"/>
    <col min="2" max="2" width="56.7109375" customWidth="1"/>
    <col min="3" max="3" width="8.140625" style="2" customWidth="1"/>
    <col min="4" max="4" width="5.5703125" customWidth="1"/>
    <col min="5" max="5" width="10.5703125" style="2"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98"/>
      <c r="D5" s="24"/>
      <c r="E5" s="98"/>
      <c r="F5" s="24"/>
      <c r="G5" s="24"/>
      <c r="H5" s="98"/>
    </row>
    <row r="6" spans="1:8" x14ac:dyDescent="0.25">
      <c r="A6" s="25"/>
      <c r="B6" s="26"/>
      <c r="C6" s="3"/>
      <c r="D6" s="26"/>
      <c r="E6" s="3"/>
      <c r="F6" s="26"/>
      <c r="G6" s="26"/>
      <c r="H6" s="12"/>
    </row>
    <row r="7" spans="1:8" ht="28.9" customHeight="1" x14ac:dyDescent="0.25">
      <c r="A7" s="28" t="s">
        <v>5</v>
      </c>
      <c r="B7" s="45" t="s">
        <v>2</v>
      </c>
      <c r="C7" s="4" t="s">
        <v>10</v>
      </c>
      <c r="D7" s="46" t="s">
        <v>1</v>
      </c>
      <c r="E7" s="102" t="s">
        <v>6</v>
      </c>
      <c r="F7" s="140" t="s">
        <v>0</v>
      </c>
      <c r="G7" s="140"/>
      <c r="H7" s="13" t="s">
        <v>14</v>
      </c>
    </row>
    <row r="8" spans="1:8" ht="15.75" x14ac:dyDescent="0.25">
      <c r="A8" s="36">
        <v>3</v>
      </c>
      <c r="B8" s="49" t="s">
        <v>352</v>
      </c>
      <c r="C8" s="5"/>
      <c r="D8" s="38"/>
      <c r="E8" s="5"/>
      <c r="F8" s="50"/>
      <c r="G8" s="50"/>
      <c r="H8" s="14"/>
    </row>
    <row r="9" spans="1:8" ht="195" x14ac:dyDescent="0.25">
      <c r="A9" s="113"/>
      <c r="B9" s="74" t="s">
        <v>263</v>
      </c>
      <c r="C9" s="99"/>
      <c r="D9" s="72"/>
      <c r="E9" s="99"/>
      <c r="F9" s="73"/>
      <c r="G9" s="73"/>
      <c r="H9" s="108"/>
    </row>
    <row r="10" spans="1:8" ht="15.75" x14ac:dyDescent="0.25">
      <c r="A10" s="113"/>
      <c r="B10" s="54"/>
      <c r="C10" s="99"/>
      <c r="D10" s="72"/>
      <c r="E10" s="99"/>
      <c r="F10" s="73"/>
      <c r="G10" s="73"/>
      <c r="H10" s="108"/>
    </row>
    <row r="11" spans="1:8" ht="209.25" x14ac:dyDescent="0.25">
      <c r="A11" s="80">
        <f t="shared" ref="A11:A40" si="0">MAX(A5:A10)+0.01</f>
        <v>3.01</v>
      </c>
      <c r="B11" s="75" t="s">
        <v>321</v>
      </c>
      <c r="C11" s="100">
        <v>1</v>
      </c>
      <c r="D11" s="76" t="s">
        <v>3</v>
      </c>
      <c r="E11" s="10"/>
      <c r="F11" s="179">
        <f>C11*E11</f>
        <v>0</v>
      </c>
      <c r="G11" s="179"/>
      <c r="H11" s="15"/>
    </row>
    <row r="12" spans="1:8" ht="119.25" x14ac:dyDescent="0.25">
      <c r="A12" s="80">
        <f t="shared" si="0"/>
        <v>3.0199999999999996</v>
      </c>
      <c r="B12" s="75" t="s">
        <v>303</v>
      </c>
      <c r="C12" s="100">
        <v>1</v>
      </c>
      <c r="D12" s="76" t="s">
        <v>3</v>
      </c>
      <c r="E12" s="10"/>
      <c r="F12" s="179">
        <f t="shared" ref="F12:F40" si="1">C12*E12</f>
        <v>0</v>
      </c>
      <c r="G12" s="179"/>
      <c r="H12" s="15"/>
    </row>
    <row r="13" spans="1:8" ht="119.25" x14ac:dyDescent="0.25">
      <c r="A13" s="80">
        <f t="shared" si="0"/>
        <v>3.0299999999999994</v>
      </c>
      <c r="B13" s="75" t="s">
        <v>304</v>
      </c>
      <c r="C13" s="100">
        <v>1</v>
      </c>
      <c r="D13" s="76" t="s">
        <v>3</v>
      </c>
      <c r="E13" s="21"/>
      <c r="F13" s="179">
        <f t="shared" si="1"/>
        <v>0</v>
      </c>
      <c r="G13" s="179"/>
      <c r="H13" s="15"/>
    </row>
    <row r="14" spans="1:8" ht="119.25" x14ac:dyDescent="0.25">
      <c r="A14" s="80">
        <f t="shared" si="0"/>
        <v>3.0399999999999991</v>
      </c>
      <c r="B14" s="75" t="s">
        <v>305</v>
      </c>
      <c r="C14" s="100">
        <v>1</v>
      </c>
      <c r="D14" s="76" t="s">
        <v>3</v>
      </c>
      <c r="E14" s="21"/>
      <c r="F14" s="179">
        <f t="shared" si="1"/>
        <v>0</v>
      </c>
      <c r="G14" s="179"/>
      <c r="H14" s="15"/>
    </row>
    <row r="15" spans="1:8" ht="119.25" x14ac:dyDescent="0.25">
      <c r="A15" s="80">
        <f t="shared" si="0"/>
        <v>3.0499999999999989</v>
      </c>
      <c r="B15" s="75" t="s">
        <v>306</v>
      </c>
      <c r="C15" s="100">
        <v>1</v>
      </c>
      <c r="D15" s="76" t="s">
        <v>3</v>
      </c>
      <c r="E15" s="21"/>
      <c r="F15" s="179">
        <f t="shared" si="1"/>
        <v>0</v>
      </c>
      <c r="G15" s="179"/>
      <c r="H15" s="15"/>
    </row>
    <row r="16" spans="1:8" ht="237.75" x14ac:dyDescent="0.25">
      <c r="A16" s="80">
        <f t="shared" si="0"/>
        <v>3.0599999999999987</v>
      </c>
      <c r="B16" s="75" t="s">
        <v>383</v>
      </c>
      <c r="C16" s="100">
        <v>1</v>
      </c>
      <c r="D16" s="76" t="s">
        <v>3</v>
      </c>
      <c r="E16" s="21"/>
      <c r="F16" s="179">
        <f t="shared" si="1"/>
        <v>0</v>
      </c>
      <c r="G16" s="179"/>
      <c r="H16" s="15"/>
    </row>
    <row r="17" spans="1:8" ht="59.25" x14ac:dyDescent="0.25">
      <c r="A17" s="80">
        <f t="shared" si="0"/>
        <v>3.0699999999999985</v>
      </c>
      <c r="B17" s="75" t="s">
        <v>307</v>
      </c>
      <c r="C17" s="100">
        <v>1</v>
      </c>
      <c r="D17" s="76" t="s">
        <v>3</v>
      </c>
      <c r="E17" s="21"/>
      <c r="F17" s="179">
        <f t="shared" si="1"/>
        <v>0</v>
      </c>
      <c r="G17" s="179"/>
      <c r="H17" s="15"/>
    </row>
    <row r="18" spans="1:8" ht="59.25" x14ac:dyDescent="0.25">
      <c r="A18" s="80">
        <f t="shared" si="0"/>
        <v>3.0799999999999983</v>
      </c>
      <c r="B18" s="75" t="s">
        <v>308</v>
      </c>
      <c r="C18" s="100">
        <v>112.99999999999999</v>
      </c>
      <c r="D18" s="76" t="s">
        <v>285</v>
      </c>
      <c r="E18" s="21"/>
      <c r="F18" s="179">
        <f t="shared" si="1"/>
        <v>0</v>
      </c>
      <c r="G18" s="179"/>
      <c r="H18" s="15"/>
    </row>
    <row r="19" spans="1:8" ht="29.25" x14ac:dyDescent="0.25">
      <c r="A19" s="80">
        <f t="shared" si="0"/>
        <v>3.0899999999999981</v>
      </c>
      <c r="B19" s="75" t="s">
        <v>286</v>
      </c>
      <c r="C19" s="100">
        <v>34</v>
      </c>
      <c r="D19" s="76" t="s">
        <v>285</v>
      </c>
      <c r="E19" s="21"/>
      <c r="F19" s="179">
        <f t="shared" si="1"/>
        <v>0</v>
      </c>
      <c r="G19" s="179"/>
      <c r="H19" s="16"/>
    </row>
    <row r="20" spans="1:8" ht="29.25" x14ac:dyDescent="0.25">
      <c r="A20" s="80">
        <f t="shared" si="0"/>
        <v>3.0999999999999979</v>
      </c>
      <c r="B20" s="75" t="s">
        <v>287</v>
      </c>
      <c r="C20" s="100">
        <v>34</v>
      </c>
      <c r="D20" s="76" t="s">
        <v>285</v>
      </c>
      <c r="E20" s="21"/>
      <c r="F20" s="179">
        <f t="shared" si="1"/>
        <v>0</v>
      </c>
      <c r="G20" s="179"/>
      <c r="H20" s="16"/>
    </row>
    <row r="21" spans="1:8" ht="237.75" x14ac:dyDescent="0.25">
      <c r="A21" s="80">
        <f t="shared" si="0"/>
        <v>3.1099999999999977</v>
      </c>
      <c r="B21" s="75" t="s">
        <v>384</v>
      </c>
      <c r="C21" s="100">
        <v>1</v>
      </c>
      <c r="D21" s="76" t="s">
        <v>3</v>
      </c>
      <c r="E21" s="21"/>
      <c r="F21" s="179">
        <f t="shared" si="1"/>
        <v>0</v>
      </c>
      <c r="G21" s="179"/>
      <c r="H21" s="16"/>
    </row>
    <row r="22" spans="1:8" ht="59.25" x14ac:dyDescent="0.25">
      <c r="A22" s="80">
        <f t="shared" si="0"/>
        <v>3.1199999999999974</v>
      </c>
      <c r="B22" s="75" t="s">
        <v>307</v>
      </c>
      <c r="C22" s="100">
        <v>1</v>
      </c>
      <c r="D22" s="76" t="s">
        <v>3</v>
      </c>
      <c r="E22" s="21"/>
      <c r="F22" s="179">
        <f t="shared" si="1"/>
        <v>0</v>
      </c>
      <c r="G22" s="179"/>
      <c r="H22" s="16"/>
    </row>
    <row r="23" spans="1:8" ht="59.25" x14ac:dyDescent="0.25">
      <c r="A23" s="80">
        <f t="shared" si="0"/>
        <v>3.1299999999999972</v>
      </c>
      <c r="B23" s="75" t="s">
        <v>308</v>
      </c>
      <c r="C23" s="100">
        <v>120</v>
      </c>
      <c r="D23" s="76" t="s">
        <v>285</v>
      </c>
      <c r="E23" s="21"/>
      <c r="F23" s="179">
        <f t="shared" si="1"/>
        <v>0</v>
      </c>
      <c r="G23" s="179"/>
      <c r="H23" s="16"/>
    </row>
    <row r="24" spans="1:8" ht="29.25" x14ac:dyDescent="0.25">
      <c r="A24" s="80">
        <f t="shared" si="0"/>
        <v>3.139999999999997</v>
      </c>
      <c r="B24" s="75" t="s">
        <v>286</v>
      </c>
      <c r="C24" s="100">
        <v>39</v>
      </c>
      <c r="D24" s="76" t="s">
        <v>285</v>
      </c>
      <c r="E24" s="21"/>
      <c r="F24" s="179">
        <f t="shared" si="1"/>
        <v>0</v>
      </c>
      <c r="G24" s="179"/>
      <c r="H24" s="16"/>
    </row>
    <row r="25" spans="1:8" ht="29.25" x14ac:dyDescent="0.25">
      <c r="A25" s="80">
        <f t="shared" si="0"/>
        <v>3.1499999999999968</v>
      </c>
      <c r="B25" s="75" t="s">
        <v>287</v>
      </c>
      <c r="C25" s="100">
        <v>39</v>
      </c>
      <c r="D25" s="76" t="s">
        <v>285</v>
      </c>
      <c r="E25" s="21"/>
      <c r="F25" s="179">
        <f t="shared" si="1"/>
        <v>0</v>
      </c>
      <c r="G25" s="179"/>
      <c r="H25" s="16"/>
    </row>
    <row r="26" spans="1:8" ht="237.75" x14ac:dyDescent="0.25">
      <c r="A26" s="80">
        <f t="shared" si="0"/>
        <v>3.1599999999999966</v>
      </c>
      <c r="B26" s="75" t="s">
        <v>385</v>
      </c>
      <c r="C26" s="100">
        <v>1</v>
      </c>
      <c r="D26" s="76" t="s">
        <v>3</v>
      </c>
      <c r="E26" s="21"/>
      <c r="F26" s="179">
        <f t="shared" si="1"/>
        <v>0</v>
      </c>
      <c r="G26" s="179"/>
      <c r="H26" s="16"/>
    </row>
    <row r="27" spans="1:8" ht="59.25" x14ac:dyDescent="0.25">
      <c r="A27" s="80">
        <f t="shared" si="0"/>
        <v>3.1699999999999964</v>
      </c>
      <c r="B27" s="75" t="s">
        <v>307</v>
      </c>
      <c r="C27" s="100">
        <v>1</v>
      </c>
      <c r="D27" s="76" t="s">
        <v>3</v>
      </c>
      <c r="E27" s="21"/>
      <c r="F27" s="179">
        <f t="shared" si="1"/>
        <v>0</v>
      </c>
      <c r="G27" s="179"/>
      <c r="H27" s="15"/>
    </row>
    <row r="28" spans="1:8" ht="59.25" x14ac:dyDescent="0.25">
      <c r="A28" s="80">
        <f t="shared" si="0"/>
        <v>3.1799999999999962</v>
      </c>
      <c r="B28" s="75" t="s">
        <v>308</v>
      </c>
      <c r="C28" s="100">
        <v>110.00000000000001</v>
      </c>
      <c r="D28" s="76" t="s">
        <v>285</v>
      </c>
      <c r="E28" s="21"/>
      <c r="F28" s="179">
        <f t="shared" si="1"/>
        <v>0</v>
      </c>
      <c r="G28" s="179"/>
      <c r="H28" s="15"/>
    </row>
    <row r="29" spans="1:8" ht="29.25" x14ac:dyDescent="0.25">
      <c r="A29" s="80">
        <f t="shared" si="0"/>
        <v>3.1899999999999959</v>
      </c>
      <c r="B29" s="75" t="s">
        <v>286</v>
      </c>
      <c r="C29" s="100">
        <v>32</v>
      </c>
      <c r="D29" s="76" t="s">
        <v>285</v>
      </c>
      <c r="E29" s="21"/>
      <c r="F29" s="179">
        <f t="shared" si="1"/>
        <v>0</v>
      </c>
      <c r="G29" s="179"/>
      <c r="H29" s="15"/>
    </row>
    <row r="30" spans="1:8" ht="29.25" x14ac:dyDescent="0.25">
      <c r="A30" s="80">
        <f t="shared" si="0"/>
        <v>3.1999999999999957</v>
      </c>
      <c r="B30" s="75" t="s">
        <v>287</v>
      </c>
      <c r="C30" s="100">
        <v>32</v>
      </c>
      <c r="D30" s="76" t="s">
        <v>285</v>
      </c>
      <c r="E30" s="21"/>
      <c r="F30" s="179">
        <f t="shared" si="1"/>
        <v>0</v>
      </c>
      <c r="G30" s="179"/>
      <c r="H30" s="15"/>
    </row>
    <row r="31" spans="1:8" ht="237.75" x14ac:dyDescent="0.25">
      <c r="A31" s="80">
        <f t="shared" si="0"/>
        <v>3.2099999999999955</v>
      </c>
      <c r="B31" s="75" t="s">
        <v>386</v>
      </c>
      <c r="C31" s="100">
        <v>1</v>
      </c>
      <c r="D31" s="76" t="s">
        <v>3</v>
      </c>
      <c r="E31" s="21"/>
      <c r="F31" s="179">
        <f t="shared" si="1"/>
        <v>0</v>
      </c>
      <c r="G31" s="179"/>
      <c r="H31" s="15"/>
    </row>
    <row r="32" spans="1:8" ht="59.25" x14ac:dyDescent="0.25">
      <c r="A32" s="80">
        <f t="shared" si="0"/>
        <v>3.2199999999999953</v>
      </c>
      <c r="B32" s="75" t="s">
        <v>307</v>
      </c>
      <c r="C32" s="100">
        <v>1</v>
      </c>
      <c r="D32" s="76" t="s">
        <v>3</v>
      </c>
      <c r="E32" s="21"/>
      <c r="F32" s="179">
        <f t="shared" si="1"/>
        <v>0</v>
      </c>
      <c r="G32" s="179"/>
      <c r="H32" s="15"/>
    </row>
    <row r="33" spans="1:8" ht="59.25" x14ac:dyDescent="0.25">
      <c r="A33" s="80">
        <f t="shared" si="0"/>
        <v>3.2299999999999951</v>
      </c>
      <c r="B33" s="75" t="s">
        <v>308</v>
      </c>
      <c r="C33" s="100">
        <v>36</v>
      </c>
      <c r="D33" s="76" t="s">
        <v>285</v>
      </c>
      <c r="E33" s="21"/>
      <c r="F33" s="179">
        <f t="shared" si="1"/>
        <v>0</v>
      </c>
      <c r="G33" s="179"/>
      <c r="H33" s="15"/>
    </row>
    <row r="34" spans="1:8" ht="29.25" x14ac:dyDescent="0.25">
      <c r="A34" s="80">
        <f t="shared" si="0"/>
        <v>3.2399999999999949</v>
      </c>
      <c r="B34" s="75" t="s">
        <v>286</v>
      </c>
      <c r="C34" s="100">
        <v>7.0000000000000009</v>
      </c>
      <c r="D34" s="76" t="s">
        <v>285</v>
      </c>
      <c r="E34" s="21"/>
      <c r="F34" s="179">
        <f t="shared" si="1"/>
        <v>0</v>
      </c>
      <c r="G34" s="179"/>
      <c r="H34" s="15"/>
    </row>
    <row r="35" spans="1:8" ht="29.25" x14ac:dyDescent="0.25">
      <c r="A35" s="80">
        <f t="shared" si="0"/>
        <v>3.2499999999999947</v>
      </c>
      <c r="B35" s="75" t="s">
        <v>287</v>
      </c>
      <c r="C35" s="100">
        <v>7.0000000000000009</v>
      </c>
      <c r="D35" s="76" t="s">
        <v>285</v>
      </c>
      <c r="E35" s="21"/>
      <c r="F35" s="179">
        <f t="shared" si="1"/>
        <v>0</v>
      </c>
      <c r="G35" s="179"/>
      <c r="H35" s="15"/>
    </row>
    <row r="36" spans="1:8" ht="237.75" x14ac:dyDescent="0.25">
      <c r="A36" s="80">
        <f t="shared" si="0"/>
        <v>3.2599999999999945</v>
      </c>
      <c r="B36" s="75" t="s">
        <v>387</v>
      </c>
      <c r="C36" s="100">
        <v>1</v>
      </c>
      <c r="D36" s="76" t="s">
        <v>3</v>
      </c>
      <c r="E36" s="21"/>
      <c r="F36" s="179">
        <f t="shared" si="1"/>
        <v>0</v>
      </c>
      <c r="G36" s="179"/>
      <c r="H36" s="15"/>
    </row>
    <row r="37" spans="1:8" ht="59.25" x14ac:dyDescent="0.25">
      <c r="A37" s="80">
        <f t="shared" si="0"/>
        <v>3.2699999999999942</v>
      </c>
      <c r="B37" s="75" t="s">
        <v>307</v>
      </c>
      <c r="C37" s="100">
        <v>1</v>
      </c>
      <c r="D37" s="76" t="s">
        <v>3</v>
      </c>
      <c r="E37" s="21"/>
      <c r="F37" s="179">
        <f t="shared" si="1"/>
        <v>0</v>
      </c>
      <c r="G37" s="179"/>
      <c r="H37" s="15"/>
    </row>
    <row r="38" spans="1:8" ht="59.25" x14ac:dyDescent="0.25">
      <c r="A38" s="80">
        <f t="shared" si="0"/>
        <v>3.279999999999994</v>
      </c>
      <c r="B38" s="75" t="s">
        <v>308</v>
      </c>
      <c r="C38" s="100">
        <v>36</v>
      </c>
      <c r="D38" s="76" t="s">
        <v>285</v>
      </c>
      <c r="E38" s="21"/>
      <c r="F38" s="179">
        <f t="shared" si="1"/>
        <v>0</v>
      </c>
      <c r="G38" s="179"/>
      <c r="H38" s="15"/>
    </row>
    <row r="39" spans="1:8" ht="29.25" x14ac:dyDescent="0.25">
      <c r="A39" s="80">
        <f t="shared" si="0"/>
        <v>3.2899999999999938</v>
      </c>
      <c r="B39" s="75" t="s">
        <v>286</v>
      </c>
      <c r="C39" s="100">
        <v>17</v>
      </c>
      <c r="D39" s="76" t="s">
        <v>285</v>
      </c>
      <c r="E39" s="21"/>
      <c r="F39" s="179">
        <f t="shared" si="1"/>
        <v>0</v>
      </c>
      <c r="G39" s="179"/>
      <c r="H39" s="15"/>
    </row>
    <row r="40" spans="1:8" ht="29.25" x14ac:dyDescent="0.25">
      <c r="A40" s="80">
        <f t="shared" si="0"/>
        <v>3.2999999999999936</v>
      </c>
      <c r="B40" s="75" t="s">
        <v>287</v>
      </c>
      <c r="C40" s="100">
        <v>17</v>
      </c>
      <c r="D40" s="76" t="s">
        <v>285</v>
      </c>
      <c r="E40" s="21"/>
      <c r="F40" s="179">
        <f t="shared" si="1"/>
        <v>0</v>
      </c>
      <c r="G40" s="179"/>
      <c r="H40" s="16"/>
    </row>
    <row r="41" spans="1:8" x14ac:dyDescent="0.25">
      <c r="A41" s="135"/>
      <c r="B41" s="34"/>
      <c r="C41" s="6"/>
      <c r="D41" s="52"/>
      <c r="E41" s="10"/>
      <c r="F41" s="52"/>
      <c r="G41" s="52"/>
      <c r="H41" s="15"/>
    </row>
    <row r="42" spans="1:8" x14ac:dyDescent="0.25">
      <c r="A42" s="29"/>
      <c r="B42" s="30"/>
      <c r="C42" s="8"/>
      <c r="D42" s="39"/>
      <c r="E42" s="11"/>
      <c r="F42" s="121"/>
      <c r="G42" s="121"/>
      <c r="H42" s="18"/>
    </row>
    <row r="43" spans="1:8" ht="15.75" x14ac:dyDescent="0.25">
      <c r="A43" s="36"/>
      <c r="B43" s="37" t="s">
        <v>7</v>
      </c>
      <c r="C43" s="5"/>
      <c r="D43" s="38"/>
      <c r="E43" s="103"/>
      <c r="F43" s="180">
        <f>SUM(F11:G42)</f>
        <v>0</v>
      </c>
      <c r="G43" s="180"/>
      <c r="H43" s="19"/>
    </row>
    <row r="44" spans="1:8" x14ac:dyDescent="0.25">
      <c r="A44" s="40"/>
      <c r="B44" s="41"/>
      <c r="C44" s="9"/>
      <c r="D44" s="42"/>
      <c r="E44" s="104"/>
      <c r="F44" s="71"/>
      <c r="G44" s="71"/>
      <c r="H44" s="20"/>
    </row>
  </sheetData>
  <sheetProtection algorithmName="SHA-512" hashValue="gHUq67K3xc0OCgeQ6RSA8brCbdqPtxksm2Jk2OiOCUI0CuHiBDD7EnmVqTJu3WhNLpqpMsZqgo8vwDmjbDBHzw==" saltValue="xljfdrIeS1wiKFgT2Newuw==" spinCount="100000" sheet="1" objects="1" scenarios="1"/>
  <mergeCells count="31">
    <mergeCell ref="F43:G43"/>
    <mergeCell ref="F30:G30"/>
    <mergeCell ref="F31:G31"/>
    <mergeCell ref="F32:G32"/>
    <mergeCell ref="F36:G36"/>
    <mergeCell ref="F40:G40"/>
    <mergeCell ref="F19:G19"/>
    <mergeCell ref="F11:G11"/>
    <mergeCell ref="F12:G12"/>
    <mergeCell ref="F14:G14"/>
    <mergeCell ref="F18:G18"/>
    <mergeCell ref="F13:G13"/>
    <mergeCell ref="F15:G15"/>
    <mergeCell ref="F16:G16"/>
    <mergeCell ref="F17:G17"/>
    <mergeCell ref="F20:G20"/>
    <mergeCell ref="F22:G22"/>
    <mergeCell ref="F28:G28"/>
    <mergeCell ref="F34:G34"/>
    <mergeCell ref="F39:G39"/>
    <mergeCell ref="F38:G38"/>
    <mergeCell ref="F33:G33"/>
    <mergeCell ref="F35:G35"/>
    <mergeCell ref="F37:G37"/>
    <mergeCell ref="F21:G21"/>
    <mergeCell ref="F23:G23"/>
    <mergeCell ref="F24:G24"/>
    <mergeCell ref="F25:G25"/>
    <mergeCell ref="F26:G26"/>
    <mergeCell ref="F27:G27"/>
    <mergeCell ref="F29:G29"/>
  </mergeCells>
  <pageMargins left="0.70866141732283472" right="0.70866141732283472" top="0.74803149606299213" bottom="0.74803149606299213" header="0.31496062992125984" footer="0.31496062992125984"/>
  <pageSetup scale="59" orientation="portrait" r:id="rId1"/>
  <headerFooter>
    <oddFooter>&amp;LSchedule of Works&amp;CAlterations, Repairs and Conservation&amp;RPage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A32D-5159-4E22-84BD-3F692394F0D3}">
  <dimension ref="A3:H20"/>
  <sheetViews>
    <sheetView view="pageBreakPreview" topLeftCell="A13" zoomScaleNormal="100" zoomScaleSheetLayoutView="100" zoomScalePageLayoutView="85" workbookViewId="0">
      <selection activeCell="B16" sqref="B16"/>
    </sheetView>
  </sheetViews>
  <sheetFormatPr defaultRowHeight="15" x14ac:dyDescent="0.25"/>
  <cols>
    <col min="1" max="1" width="6.7109375" customWidth="1"/>
    <col min="2" max="2" width="56.7109375" customWidth="1"/>
    <col min="3" max="3" width="8.140625" style="2" customWidth="1"/>
    <col min="4" max="4" width="5.5703125" customWidth="1"/>
    <col min="5" max="5" width="10.5703125" style="2"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98"/>
      <c r="D5" s="24"/>
      <c r="E5" s="98"/>
      <c r="F5" s="24"/>
      <c r="G5" s="24"/>
      <c r="H5" s="98"/>
    </row>
    <row r="6" spans="1:8" x14ac:dyDescent="0.25">
      <c r="A6" s="25"/>
      <c r="B6" s="26"/>
      <c r="C6" s="3"/>
      <c r="D6" s="26"/>
      <c r="E6" s="3"/>
      <c r="F6" s="26"/>
      <c r="G6" s="26"/>
      <c r="H6" s="12"/>
    </row>
    <row r="7" spans="1:8" ht="28.9" customHeight="1" x14ac:dyDescent="0.25">
      <c r="A7" s="77" t="s">
        <v>5</v>
      </c>
      <c r="B7" s="45" t="s">
        <v>2</v>
      </c>
      <c r="C7" s="4" t="s">
        <v>10</v>
      </c>
      <c r="D7" s="46" t="s">
        <v>1</v>
      </c>
      <c r="E7" s="102" t="s">
        <v>6</v>
      </c>
      <c r="F7" s="176" t="s">
        <v>0</v>
      </c>
      <c r="G7" s="176"/>
      <c r="H7" s="13" t="s">
        <v>14</v>
      </c>
    </row>
    <row r="8" spans="1:8" ht="15.75" x14ac:dyDescent="0.25">
      <c r="A8" s="78">
        <v>4</v>
      </c>
      <c r="B8" s="49" t="s">
        <v>353</v>
      </c>
      <c r="C8" s="5"/>
      <c r="D8" s="38"/>
      <c r="E8" s="5"/>
      <c r="F8" s="50"/>
      <c r="G8" s="50"/>
      <c r="H8" s="14"/>
    </row>
    <row r="9" spans="1:8" ht="195" x14ac:dyDescent="0.25">
      <c r="A9" s="79"/>
      <c r="B9" s="74" t="s">
        <v>263</v>
      </c>
      <c r="C9" s="99"/>
      <c r="D9" s="72"/>
      <c r="E9" s="99"/>
      <c r="F9" s="73"/>
      <c r="G9" s="73"/>
      <c r="H9" s="108"/>
    </row>
    <row r="10" spans="1:8" ht="15.75" x14ac:dyDescent="0.25">
      <c r="A10" s="79"/>
      <c r="B10" s="74"/>
      <c r="C10" s="99"/>
      <c r="D10" s="72"/>
      <c r="E10" s="99"/>
      <c r="F10" s="73"/>
      <c r="G10" s="73"/>
      <c r="H10" s="108"/>
    </row>
    <row r="11" spans="1:8" ht="270" x14ac:dyDescent="0.25">
      <c r="A11" s="80">
        <f t="shared" ref="A11:A16" si="0">MAX(A5:A10)+0.01</f>
        <v>4.01</v>
      </c>
      <c r="B11" s="75" t="s">
        <v>322</v>
      </c>
      <c r="C11" s="100">
        <v>12</v>
      </c>
      <c r="D11" s="76" t="s">
        <v>285</v>
      </c>
      <c r="E11" s="10"/>
      <c r="F11" s="181">
        <f>C11*E11</f>
        <v>0</v>
      </c>
      <c r="G11" s="181"/>
      <c r="H11" s="15"/>
    </row>
    <row r="12" spans="1:8" ht="240" x14ac:dyDescent="0.25">
      <c r="A12" s="80">
        <f t="shared" si="0"/>
        <v>4.0199999999999996</v>
      </c>
      <c r="B12" s="75" t="s">
        <v>323</v>
      </c>
      <c r="C12" s="100">
        <v>9</v>
      </c>
      <c r="D12" s="76" t="s">
        <v>285</v>
      </c>
      <c r="E12" s="10"/>
      <c r="F12" s="181">
        <f t="shared" ref="F12:F16" si="1">C12*E12</f>
        <v>0</v>
      </c>
      <c r="G12" s="181"/>
      <c r="H12" s="15"/>
    </row>
    <row r="13" spans="1:8" ht="240" x14ac:dyDescent="0.25">
      <c r="A13" s="80">
        <f t="shared" si="0"/>
        <v>4.0299999999999994</v>
      </c>
      <c r="B13" s="75" t="s">
        <v>324</v>
      </c>
      <c r="C13" s="100">
        <v>10</v>
      </c>
      <c r="D13" s="76" t="s">
        <v>285</v>
      </c>
      <c r="E13" s="10"/>
      <c r="F13" s="181">
        <f t="shared" si="1"/>
        <v>0</v>
      </c>
      <c r="G13" s="181"/>
      <c r="H13" s="15"/>
    </row>
    <row r="14" spans="1:8" ht="270" x14ac:dyDescent="0.25">
      <c r="A14" s="80">
        <f t="shared" si="0"/>
        <v>4.0399999999999991</v>
      </c>
      <c r="B14" s="75" t="s">
        <v>325</v>
      </c>
      <c r="C14" s="100">
        <v>2</v>
      </c>
      <c r="D14" s="76" t="s">
        <v>4</v>
      </c>
      <c r="E14" s="10"/>
      <c r="F14" s="181">
        <f t="shared" si="1"/>
        <v>0</v>
      </c>
      <c r="G14" s="181"/>
      <c r="H14" s="15"/>
    </row>
    <row r="15" spans="1:8" ht="210" x14ac:dyDescent="0.25">
      <c r="A15" s="80">
        <f t="shared" si="0"/>
        <v>4.0499999999999989</v>
      </c>
      <c r="B15" s="75" t="s">
        <v>309</v>
      </c>
      <c r="C15" s="100">
        <v>3</v>
      </c>
      <c r="D15" s="76" t="s">
        <v>4</v>
      </c>
      <c r="E15" s="10"/>
      <c r="F15" s="181">
        <f t="shared" si="1"/>
        <v>0</v>
      </c>
      <c r="G15" s="181"/>
      <c r="H15" s="15"/>
    </row>
    <row r="16" spans="1:8" ht="210" x14ac:dyDescent="0.25">
      <c r="A16" s="80">
        <f t="shared" si="0"/>
        <v>4.0599999999999987</v>
      </c>
      <c r="B16" s="75" t="s">
        <v>310</v>
      </c>
      <c r="C16" s="100">
        <v>2</v>
      </c>
      <c r="D16" s="76" t="s">
        <v>4</v>
      </c>
      <c r="E16" s="10"/>
      <c r="F16" s="181">
        <f t="shared" si="1"/>
        <v>0</v>
      </c>
      <c r="G16" s="181"/>
      <c r="H16" s="15"/>
    </row>
    <row r="17" spans="1:8" x14ac:dyDescent="0.25">
      <c r="A17" s="80"/>
      <c r="B17" s="70"/>
      <c r="C17" s="101"/>
      <c r="D17" s="57"/>
      <c r="E17" s="21"/>
      <c r="F17" s="68"/>
      <c r="G17" s="68"/>
      <c r="H17" s="17"/>
    </row>
    <row r="18" spans="1:8" x14ac:dyDescent="0.25">
      <c r="A18" s="80"/>
      <c r="B18" s="30"/>
      <c r="C18" s="8"/>
      <c r="D18" s="39"/>
      <c r="E18" s="11"/>
      <c r="F18" s="31"/>
      <c r="G18" s="31"/>
      <c r="H18" s="18"/>
    </row>
    <row r="19" spans="1:8" ht="15.75" x14ac:dyDescent="0.25">
      <c r="A19" s="78"/>
      <c r="B19" s="37" t="s">
        <v>7</v>
      </c>
      <c r="C19" s="5"/>
      <c r="D19" s="38"/>
      <c r="E19" s="103"/>
      <c r="F19" s="178">
        <f>SUM(F11:G18)</f>
        <v>0</v>
      </c>
      <c r="G19" s="178"/>
      <c r="H19" s="19"/>
    </row>
    <row r="20" spans="1:8" x14ac:dyDescent="0.25">
      <c r="A20" s="81"/>
      <c r="B20" s="41"/>
      <c r="C20" s="9"/>
      <c r="D20" s="42"/>
      <c r="E20" s="104"/>
      <c r="F20" s="71"/>
      <c r="G20" s="43"/>
      <c r="H20" s="20"/>
    </row>
  </sheetData>
  <sheetProtection algorithmName="SHA-512" hashValue="edTN8RaQ+WP+7bdUe9h4GvdviSmIfwPGlkWtgXa4Qztt9/iX2bhQIhsuHm88sg85FJnKK15SsLwIR0o/Din0YQ==" saltValue="MNcsh2kR791iq6zo7HjfZw==" spinCount="100000" sheet="1" objects="1" scenarios="1"/>
  <mergeCells count="8">
    <mergeCell ref="F7:G7"/>
    <mergeCell ref="F19:G19"/>
    <mergeCell ref="F11:G11"/>
    <mergeCell ref="F12:G12"/>
    <mergeCell ref="F13:G13"/>
    <mergeCell ref="F14:G14"/>
    <mergeCell ref="F15:G15"/>
    <mergeCell ref="F16:G16"/>
  </mergeCells>
  <pageMargins left="0.70866141732283472" right="0.70866141732283472" top="0.74803149606299213" bottom="0.74803149606299213" header="0.31496062992125984" footer="0.31496062992125984"/>
  <pageSetup scale="59" orientation="portrait" r:id="rId1"/>
  <headerFooter>
    <oddFooter>&amp;LSchedule of Works&amp;CMasonry&amp;RPage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17195-D6AD-4B5F-ACA7-FE6BAEC064C1}">
  <dimension ref="A3:H19"/>
  <sheetViews>
    <sheetView view="pageBreakPreview" topLeftCell="A13" zoomScaleNormal="100" zoomScaleSheetLayoutView="100" zoomScalePageLayoutView="85" workbookViewId="0">
      <selection activeCell="B11" sqref="B11"/>
    </sheetView>
  </sheetViews>
  <sheetFormatPr defaultColWidth="8.85546875" defaultRowHeight="15" x14ac:dyDescent="0.25"/>
  <cols>
    <col min="1" max="1" width="6.7109375" customWidth="1"/>
    <col min="2" max="2" width="56.7109375" customWidth="1"/>
    <col min="3" max="3" width="8.140625" style="2" customWidth="1"/>
    <col min="4" max="4" width="5.5703125" customWidth="1"/>
    <col min="5" max="5" width="10.5703125" style="2"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98"/>
      <c r="D5" s="24"/>
      <c r="E5" s="98"/>
      <c r="F5" s="24"/>
      <c r="G5" s="24"/>
      <c r="H5" s="98"/>
    </row>
    <row r="6" spans="1:8" x14ac:dyDescent="0.25">
      <c r="A6" s="25"/>
      <c r="B6" s="26"/>
      <c r="C6" s="3"/>
      <c r="D6" s="26"/>
      <c r="E6" s="3"/>
      <c r="F6" s="26"/>
      <c r="G6" s="26"/>
      <c r="H6" s="12"/>
    </row>
    <row r="7" spans="1:8" ht="28.9" customHeight="1" x14ac:dyDescent="0.25">
      <c r="A7" s="28" t="s">
        <v>5</v>
      </c>
      <c r="B7" s="45" t="s">
        <v>2</v>
      </c>
      <c r="C7" s="137" t="s">
        <v>10</v>
      </c>
      <c r="D7" s="83" t="s">
        <v>1</v>
      </c>
      <c r="E7" s="136" t="s">
        <v>6</v>
      </c>
      <c r="F7" s="155" t="s">
        <v>0</v>
      </c>
      <c r="G7" s="155"/>
      <c r="H7" s="141" t="s">
        <v>14</v>
      </c>
    </row>
    <row r="8" spans="1:8" ht="15.75" x14ac:dyDescent="0.25">
      <c r="A8" s="36">
        <v>5</v>
      </c>
      <c r="B8" s="49" t="s">
        <v>382</v>
      </c>
      <c r="C8" s="5"/>
      <c r="D8" s="38"/>
      <c r="E8" s="5"/>
      <c r="F8" s="50"/>
      <c r="G8" s="50"/>
      <c r="H8" s="14"/>
    </row>
    <row r="9" spans="1:8" ht="150" x14ac:dyDescent="0.25">
      <c r="A9" s="33"/>
      <c r="B9" s="74" t="s">
        <v>284</v>
      </c>
      <c r="C9" s="6"/>
      <c r="D9" s="52"/>
      <c r="E9" s="10"/>
      <c r="F9" s="35"/>
      <c r="G9" s="35"/>
      <c r="H9" s="15"/>
    </row>
    <row r="10" spans="1:8" x14ac:dyDescent="0.25">
      <c r="A10" s="33"/>
      <c r="B10" s="54"/>
      <c r="C10" s="6"/>
      <c r="D10" s="52"/>
      <c r="E10" s="10"/>
      <c r="F10" s="35"/>
      <c r="G10" s="35"/>
      <c r="H10" s="15"/>
    </row>
    <row r="11" spans="1:8" ht="45" x14ac:dyDescent="0.25">
      <c r="A11" s="33"/>
      <c r="B11" s="116" t="s">
        <v>283</v>
      </c>
      <c r="C11" s="6"/>
      <c r="D11" s="52"/>
      <c r="E11" s="10"/>
      <c r="F11" s="35"/>
      <c r="G11" s="35"/>
      <c r="H11" s="15"/>
    </row>
    <row r="12" spans="1:8" ht="19.5" customHeight="1" x14ac:dyDescent="0.25">
      <c r="A12" s="33"/>
      <c r="B12" s="116"/>
      <c r="C12" s="6"/>
      <c r="D12" s="52"/>
      <c r="E12" s="10"/>
      <c r="F12" s="35"/>
      <c r="G12" s="35"/>
      <c r="H12" s="15"/>
    </row>
    <row r="13" spans="1:8" ht="270" x14ac:dyDescent="0.25">
      <c r="A13" s="80">
        <f>MAX(A7:A12)+0.01</f>
        <v>5.01</v>
      </c>
      <c r="B13" s="75" t="s">
        <v>326</v>
      </c>
      <c r="C13" s="100">
        <v>10</v>
      </c>
      <c r="D13" s="76" t="s">
        <v>285</v>
      </c>
      <c r="E13" s="10"/>
      <c r="F13" s="179">
        <f>C13*E13</f>
        <v>0</v>
      </c>
      <c r="G13" s="179"/>
      <c r="H13" s="15"/>
    </row>
    <row r="14" spans="1:8" ht="165" x14ac:dyDescent="0.25">
      <c r="A14" s="80">
        <f t="shared" ref="A14:A15" si="0">MAX(A10:A13)+0.01</f>
        <v>5.0199999999999996</v>
      </c>
      <c r="B14" s="75" t="s">
        <v>327</v>
      </c>
      <c r="C14" s="100">
        <v>21</v>
      </c>
      <c r="D14" s="76" t="s">
        <v>285</v>
      </c>
      <c r="E14" s="10"/>
      <c r="F14" s="179">
        <f>C14*E14</f>
        <v>0</v>
      </c>
      <c r="G14" s="179"/>
      <c r="H14" s="15"/>
    </row>
    <row r="15" spans="1:8" ht="165" x14ac:dyDescent="0.25">
      <c r="A15" s="80">
        <f t="shared" si="0"/>
        <v>5.0299999999999994</v>
      </c>
      <c r="B15" s="75" t="s">
        <v>328</v>
      </c>
      <c r="C15" s="100">
        <v>10</v>
      </c>
      <c r="D15" s="76" t="s">
        <v>285</v>
      </c>
      <c r="E15" s="82"/>
      <c r="F15" s="182">
        <f>E15*C15</f>
        <v>0</v>
      </c>
      <c r="G15" s="182"/>
      <c r="H15" s="22"/>
    </row>
    <row r="16" spans="1:8" x14ac:dyDescent="0.25">
      <c r="A16" s="135"/>
      <c r="B16" s="34"/>
      <c r="C16" s="6"/>
      <c r="D16" s="52"/>
      <c r="E16" s="10"/>
      <c r="F16" s="35"/>
      <c r="G16" s="35"/>
      <c r="H16" s="15"/>
    </row>
    <row r="17" spans="1:8" x14ac:dyDescent="0.25">
      <c r="A17" s="29"/>
      <c r="B17" s="30"/>
      <c r="C17" s="8"/>
      <c r="D17" s="39"/>
      <c r="E17" s="11"/>
      <c r="F17" s="31"/>
      <c r="G17" s="31"/>
      <c r="H17" s="18"/>
    </row>
    <row r="18" spans="1:8" ht="15.75" x14ac:dyDescent="0.25">
      <c r="A18" s="36"/>
      <c r="B18" s="37" t="s">
        <v>7</v>
      </c>
      <c r="C18" s="5"/>
      <c r="D18" s="38"/>
      <c r="E18" s="103"/>
      <c r="F18" s="178">
        <f>SUM(F9:G17)</f>
        <v>0</v>
      </c>
      <c r="G18" s="178"/>
      <c r="H18" s="19"/>
    </row>
    <row r="19" spans="1:8" x14ac:dyDescent="0.25">
      <c r="A19" s="40"/>
      <c r="B19" s="41"/>
      <c r="C19" s="9"/>
      <c r="D19" s="42"/>
      <c r="E19" s="104"/>
      <c r="F19" s="71"/>
      <c r="G19" s="43"/>
      <c r="H19" s="20"/>
    </row>
  </sheetData>
  <sheetProtection algorithmName="SHA-512" hashValue="vk4NQK21KOpS/VgkbR0OKmULPNoa97cWhDfGVpy6a2XNt2tHwVYTs6VGlrk9OC9TuoU0laWi+//SHymwOvuNFQ==" saltValue="upDe9aob9TEEIw1Fnn4DTw==" spinCount="100000" sheet="1" objects="1" scenarios="1"/>
  <mergeCells count="5">
    <mergeCell ref="F7:G7"/>
    <mergeCell ref="F15:G15"/>
    <mergeCell ref="F13:G13"/>
    <mergeCell ref="F14:G14"/>
    <mergeCell ref="F18:G18"/>
  </mergeCells>
  <pageMargins left="0.70866141732283472" right="0.70866141732283472" top="0.74803149606299213" bottom="0.74803149606299213" header="0.31496062992125984" footer="0.31496062992125984"/>
  <pageSetup scale="59" orientation="portrait" r:id="rId1"/>
  <headerFooter>
    <oddFooter>&amp;LSchedule of Works&amp;CProprietary linings and Partitions&amp;RPage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1AD7-2C5D-4EBA-AC90-417FEA6A6E74}">
  <dimension ref="A3:H34"/>
  <sheetViews>
    <sheetView view="pageBreakPreview" topLeftCell="A9" zoomScaleNormal="100" zoomScaleSheetLayoutView="100" zoomScalePageLayoutView="85" workbookViewId="0">
      <selection activeCell="H30" activeCellId="1" sqref="E7:E30 H9:H30"/>
    </sheetView>
  </sheetViews>
  <sheetFormatPr defaultColWidth="8.85546875" defaultRowHeight="15" x14ac:dyDescent="0.25"/>
  <cols>
    <col min="1" max="1" width="6.7109375" customWidth="1"/>
    <col min="2" max="2" width="60.140625" customWidth="1"/>
    <col min="3" max="3" width="8.140625" style="124" customWidth="1"/>
    <col min="4" max="4" width="5.5703125" customWidth="1"/>
    <col min="5" max="5" width="10.5703125" style="2" customWidth="1"/>
    <col min="8" max="8" width="45.85546875" style="2" customWidth="1"/>
  </cols>
  <sheetData>
    <row r="3" spans="1:8" ht="6" customHeight="1" x14ac:dyDescent="0.25"/>
    <row r="4" spans="1:8" ht="28.5" x14ac:dyDescent="0.45">
      <c r="A4" s="23" t="str">
        <f>'Tender Sum Analysis'!A4</f>
        <v>Tender Sum Analysis - Sports Wales Changing Rooms</v>
      </c>
      <c r="B4" s="23"/>
    </row>
    <row r="5" spans="1:8" ht="6" customHeight="1" x14ac:dyDescent="0.25">
      <c r="A5" s="24"/>
      <c r="B5" s="24"/>
      <c r="C5" s="125"/>
      <c r="D5" s="24"/>
      <c r="E5" s="98"/>
      <c r="F5" s="24"/>
      <c r="G5" s="24"/>
      <c r="H5" s="98"/>
    </row>
    <row r="6" spans="1:8" x14ac:dyDescent="0.25">
      <c r="A6" s="25"/>
      <c r="B6" s="26"/>
      <c r="C6" s="126"/>
      <c r="D6" s="26"/>
      <c r="E6" s="3"/>
      <c r="F6" s="26"/>
      <c r="G6" s="26"/>
      <c r="H6" s="12"/>
    </row>
    <row r="7" spans="1:8" ht="28.9" customHeight="1" x14ac:dyDescent="0.25">
      <c r="A7" s="28" t="s">
        <v>5</v>
      </c>
      <c r="B7" s="45" t="s">
        <v>2</v>
      </c>
      <c r="C7" s="127" t="s">
        <v>10</v>
      </c>
      <c r="D7" s="46" t="s">
        <v>1</v>
      </c>
      <c r="E7" s="102" t="s">
        <v>6</v>
      </c>
      <c r="F7" s="176" t="s">
        <v>0</v>
      </c>
      <c r="G7" s="176"/>
      <c r="H7" s="13" t="s">
        <v>14</v>
      </c>
    </row>
    <row r="8" spans="1:8" ht="15.75" x14ac:dyDescent="0.25">
      <c r="A8" s="36">
        <v>6</v>
      </c>
      <c r="B8" s="49" t="s">
        <v>354</v>
      </c>
      <c r="C8" s="128"/>
      <c r="D8" s="38"/>
      <c r="E8" s="5"/>
      <c r="F8" s="50"/>
      <c r="G8" s="50"/>
      <c r="H8" s="14"/>
    </row>
    <row r="9" spans="1:8" ht="195" x14ac:dyDescent="0.25">
      <c r="A9" s="113"/>
      <c r="B9" s="74" t="s">
        <v>263</v>
      </c>
      <c r="C9" s="129"/>
      <c r="D9" s="72"/>
      <c r="E9" s="99"/>
      <c r="F9" s="73"/>
      <c r="G9" s="73"/>
      <c r="H9" s="108"/>
    </row>
    <row r="10" spans="1:8" ht="15.75" x14ac:dyDescent="0.25">
      <c r="A10" s="113"/>
      <c r="B10" s="74"/>
      <c r="C10" s="130"/>
      <c r="D10" s="122"/>
      <c r="E10" s="134"/>
      <c r="F10" s="123"/>
      <c r="G10" s="123"/>
      <c r="H10" s="108"/>
    </row>
    <row r="11" spans="1:8" ht="409.5" customHeight="1" x14ac:dyDescent="0.25">
      <c r="A11" s="187">
        <f t="shared" ref="A11:A30" si="0">MAX(A7:A10)+0.01</f>
        <v>6.01</v>
      </c>
      <c r="B11" s="186" t="s">
        <v>404</v>
      </c>
      <c r="C11" s="188">
        <v>1</v>
      </c>
      <c r="D11" s="189" t="s">
        <v>4</v>
      </c>
      <c r="E11" s="190"/>
      <c r="F11" s="191">
        <f>C11*E11</f>
        <v>0</v>
      </c>
      <c r="G11" s="191"/>
      <c r="H11" s="192"/>
    </row>
    <row r="12" spans="1:8" x14ac:dyDescent="0.25">
      <c r="A12" s="187">
        <f t="shared" si="0"/>
        <v>6.02</v>
      </c>
      <c r="B12" s="186" t="s">
        <v>288</v>
      </c>
      <c r="C12" s="188">
        <v>1</v>
      </c>
      <c r="D12" s="189" t="s">
        <v>4</v>
      </c>
      <c r="E12" s="190"/>
      <c r="F12" s="191">
        <f t="shared" ref="F12:F30" si="1">C12*E12</f>
        <v>0</v>
      </c>
      <c r="G12" s="191"/>
      <c r="H12" s="192"/>
    </row>
    <row r="13" spans="1:8" ht="179.25" x14ac:dyDescent="0.25">
      <c r="A13" s="187">
        <f t="shared" si="0"/>
        <v>6.0299999999999994</v>
      </c>
      <c r="B13" s="186" t="s">
        <v>405</v>
      </c>
      <c r="C13" s="188">
        <v>1</v>
      </c>
      <c r="D13" s="189" t="s">
        <v>4</v>
      </c>
      <c r="E13" s="190"/>
      <c r="F13" s="191">
        <f t="shared" si="1"/>
        <v>0</v>
      </c>
      <c r="G13" s="191"/>
      <c r="H13" s="192"/>
    </row>
    <row r="14" spans="1:8" x14ac:dyDescent="0.25">
      <c r="A14" s="187">
        <f t="shared" si="0"/>
        <v>6.0399999999999991</v>
      </c>
      <c r="B14" s="186" t="s">
        <v>288</v>
      </c>
      <c r="C14" s="188">
        <v>1</v>
      </c>
      <c r="D14" s="189" t="s">
        <v>4</v>
      </c>
      <c r="E14" s="190"/>
      <c r="F14" s="191">
        <f t="shared" si="1"/>
        <v>0</v>
      </c>
      <c r="G14" s="191"/>
      <c r="H14" s="192"/>
    </row>
    <row r="15" spans="1:8" ht="179.25" x14ac:dyDescent="0.25">
      <c r="A15" s="187">
        <f t="shared" si="0"/>
        <v>6.0499999999999989</v>
      </c>
      <c r="B15" s="186" t="s">
        <v>406</v>
      </c>
      <c r="C15" s="188">
        <v>1</v>
      </c>
      <c r="D15" s="189" t="s">
        <v>4</v>
      </c>
      <c r="E15" s="190"/>
      <c r="F15" s="191">
        <f t="shared" si="1"/>
        <v>0</v>
      </c>
      <c r="G15" s="191"/>
      <c r="H15" s="192"/>
    </row>
    <row r="16" spans="1:8" x14ac:dyDescent="0.25">
      <c r="A16" s="187">
        <f t="shared" si="0"/>
        <v>6.0599999999999987</v>
      </c>
      <c r="B16" s="186" t="s">
        <v>288</v>
      </c>
      <c r="C16" s="188">
        <v>1</v>
      </c>
      <c r="D16" s="189" t="s">
        <v>4</v>
      </c>
      <c r="E16" s="190"/>
      <c r="F16" s="191">
        <f t="shared" si="1"/>
        <v>0</v>
      </c>
      <c r="G16" s="191"/>
      <c r="H16" s="192"/>
    </row>
    <row r="17" spans="1:8" ht="179.25" x14ac:dyDescent="0.25">
      <c r="A17" s="187">
        <f t="shared" si="0"/>
        <v>6.0699999999999985</v>
      </c>
      <c r="B17" s="186" t="s">
        <v>407</v>
      </c>
      <c r="C17" s="188">
        <v>1</v>
      </c>
      <c r="D17" s="189" t="s">
        <v>4</v>
      </c>
      <c r="E17" s="190"/>
      <c r="F17" s="191">
        <f t="shared" si="1"/>
        <v>0</v>
      </c>
      <c r="G17" s="191"/>
      <c r="H17" s="192"/>
    </row>
    <row r="18" spans="1:8" x14ac:dyDescent="0.25">
      <c r="A18" s="187">
        <f t="shared" si="0"/>
        <v>6.0799999999999983</v>
      </c>
      <c r="B18" s="186" t="s">
        <v>288</v>
      </c>
      <c r="C18" s="188">
        <v>0</v>
      </c>
      <c r="D18" s="189" t="s">
        <v>4</v>
      </c>
      <c r="E18" s="190"/>
      <c r="F18" s="191">
        <f t="shared" si="1"/>
        <v>0</v>
      </c>
      <c r="G18" s="191"/>
      <c r="H18" s="192"/>
    </row>
    <row r="19" spans="1:8" ht="179.25" x14ac:dyDescent="0.25">
      <c r="A19" s="187">
        <f t="shared" si="0"/>
        <v>6.0899999999999981</v>
      </c>
      <c r="B19" s="186" t="s">
        <v>408</v>
      </c>
      <c r="C19" s="188">
        <v>1</v>
      </c>
      <c r="D19" s="189" t="s">
        <v>4</v>
      </c>
      <c r="E19" s="190"/>
      <c r="F19" s="191">
        <f t="shared" si="1"/>
        <v>0</v>
      </c>
      <c r="G19" s="191"/>
      <c r="H19" s="192"/>
    </row>
    <row r="20" spans="1:8" x14ac:dyDescent="0.25">
      <c r="A20" s="187">
        <f t="shared" si="0"/>
        <v>6.0999999999999979</v>
      </c>
      <c r="B20" s="186" t="s">
        <v>288</v>
      </c>
      <c r="C20" s="188">
        <v>1</v>
      </c>
      <c r="D20" s="189" t="s">
        <v>4</v>
      </c>
      <c r="E20" s="190"/>
      <c r="F20" s="191">
        <f t="shared" si="1"/>
        <v>0</v>
      </c>
      <c r="G20" s="191"/>
      <c r="H20" s="192"/>
    </row>
    <row r="21" spans="1:8" ht="396" x14ac:dyDescent="0.25">
      <c r="A21" s="187">
        <f t="shared" si="0"/>
        <v>6.1099999999999977</v>
      </c>
      <c r="B21" s="186" t="s">
        <v>409</v>
      </c>
      <c r="C21" s="188">
        <v>6</v>
      </c>
      <c r="D21" s="189" t="s">
        <v>4</v>
      </c>
      <c r="E21" s="190"/>
      <c r="F21" s="191">
        <f t="shared" si="1"/>
        <v>0</v>
      </c>
      <c r="G21" s="191"/>
      <c r="H21" s="192"/>
    </row>
    <row r="22" spans="1:8" ht="319.5" x14ac:dyDescent="0.25">
      <c r="A22" s="187">
        <f t="shared" si="0"/>
        <v>6.1199999999999974</v>
      </c>
      <c r="B22" s="186" t="s">
        <v>410</v>
      </c>
      <c r="C22" s="188">
        <v>7.0000000000000009</v>
      </c>
      <c r="D22" s="189" t="s">
        <v>4</v>
      </c>
      <c r="E22" s="190"/>
      <c r="F22" s="191">
        <f t="shared" si="1"/>
        <v>0</v>
      </c>
      <c r="G22" s="191"/>
      <c r="H22" s="192"/>
    </row>
    <row r="23" spans="1:8" ht="319.5" x14ac:dyDescent="0.25">
      <c r="A23" s="187">
        <f t="shared" si="0"/>
        <v>6.1299999999999972</v>
      </c>
      <c r="B23" s="186" t="s">
        <v>411</v>
      </c>
      <c r="C23" s="188">
        <v>6</v>
      </c>
      <c r="D23" s="189" t="s">
        <v>4</v>
      </c>
      <c r="E23" s="190"/>
      <c r="F23" s="191">
        <f t="shared" si="1"/>
        <v>0</v>
      </c>
      <c r="G23" s="191"/>
      <c r="H23" s="192"/>
    </row>
    <row r="24" spans="1:8" ht="319.5" x14ac:dyDescent="0.25">
      <c r="A24" s="187">
        <f t="shared" si="0"/>
        <v>6.139999999999997</v>
      </c>
      <c r="B24" s="186" t="s">
        <v>412</v>
      </c>
      <c r="C24" s="188">
        <v>1</v>
      </c>
      <c r="D24" s="189" t="s">
        <v>4</v>
      </c>
      <c r="E24" s="190"/>
      <c r="F24" s="191">
        <f t="shared" si="1"/>
        <v>0</v>
      </c>
      <c r="G24" s="191"/>
      <c r="H24" s="192"/>
    </row>
    <row r="25" spans="1:8" ht="319.5" x14ac:dyDescent="0.25">
      <c r="A25" s="187">
        <f t="shared" si="0"/>
        <v>6.1499999999999968</v>
      </c>
      <c r="B25" s="186" t="s">
        <v>413</v>
      </c>
      <c r="C25" s="188">
        <v>1</v>
      </c>
      <c r="D25" s="189" t="s">
        <v>4</v>
      </c>
      <c r="E25" s="190"/>
      <c r="F25" s="191">
        <f t="shared" si="1"/>
        <v>0</v>
      </c>
      <c r="G25" s="191"/>
      <c r="H25" s="192"/>
    </row>
    <row r="26" spans="1:8" ht="217.5" x14ac:dyDescent="0.25">
      <c r="A26" s="187">
        <f>MAX(A24:A25)+0.01</f>
        <v>6.1599999999999966</v>
      </c>
      <c r="B26" s="186" t="s">
        <v>414</v>
      </c>
      <c r="C26" s="193">
        <v>3</v>
      </c>
      <c r="D26" s="194" t="s">
        <v>4</v>
      </c>
      <c r="E26" s="190"/>
      <c r="F26" s="191">
        <f t="shared" si="1"/>
        <v>0</v>
      </c>
      <c r="G26" s="191"/>
      <c r="H26" s="192"/>
    </row>
    <row r="27" spans="1:8" ht="217.5" x14ac:dyDescent="0.25">
      <c r="A27" s="187">
        <f>MAX(A25:A26)+0.01</f>
        <v>6.1699999999999964</v>
      </c>
      <c r="B27" s="195" t="s">
        <v>415</v>
      </c>
      <c r="C27" s="193">
        <v>3</v>
      </c>
      <c r="D27" s="194" t="s">
        <v>4</v>
      </c>
      <c r="E27" s="190"/>
      <c r="F27" s="191">
        <f t="shared" si="1"/>
        <v>0</v>
      </c>
      <c r="G27" s="191"/>
      <c r="H27" s="192"/>
    </row>
    <row r="28" spans="1:8" ht="217.5" x14ac:dyDescent="0.25">
      <c r="A28" s="187">
        <f>MAX(A26:A27)+0.01</f>
        <v>6.1799999999999962</v>
      </c>
      <c r="B28" s="186" t="s">
        <v>416</v>
      </c>
      <c r="C28" s="193">
        <v>3</v>
      </c>
      <c r="D28" s="194" t="s">
        <v>4</v>
      </c>
      <c r="E28" s="190"/>
      <c r="F28" s="191">
        <f t="shared" si="1"/>
        <v>0</v>
      </c>
      <c r="G28" s="191"/>
      <c r="H28" s="192"/>
    </row>
    <row r="29" spans="1:8" ht="217.5" x14ac:dyDescent="0.25">
      <c r="A29" s="187">
        <f>MAX(A26:A28)+0.01</f>
        <v>6.1899999999999959</v>
      </c>
      <c r="B29" s="186" t="s">
        <v>417</v>
      </c>
      <c r="C29" s="193">
        <v>1</v>
      </c>
      <c r="D29" s="194" t="s">
        <v>4</v>
      </c>
      <c r="E29" s="190"/>
      <c r="F29" s="191">
        <f t="shared" si="1"/>
        <v>0</v>
      </c>
      <c r="G29" s="191"/>
      <c r="H29" s="192"/>
    </row>
    <row r="30" spans="1:8" ht="217.5" x14ac:dyDescent="0.25">
      <c r="A30" s="187">
        <f t="shared" si="0"/>
        <v>6.1999999999999957</v>
      </c>
      <c r="B30" s="186" t="s">
        <v>418</v>
      </c>
      <c r="C30" s="193">
        <v>1</v>
      </c>
      <c r="D30" s="194" t="s">
        <v>4</v>
      </c>
      <c r="E30" s="190"/>
      <c r="F30" s="191">
        <f t="shared" si="1"/>
        <v>0</v>
      </c>
      <c r="G30" s="191"/>
      <c r="H30" s="192"/>
    </row>
    <row r="31" spans="1:8" x14ac:dyDescent="0.25">
      <c r="A31" s="33"/>
      <c r="B31" s="70"/>
      <c r="C31" s="131"/>
      <c r="D31" s="57"/>
      <c r="E31" s="21"/>
      <c r="F31" s="68"/>
      <c r="G31" s="68"/>
      <c r="H31" s="17"/>
    </row>
    <row r="32" spans="1:8" x14ac:dyDescent="0.25">
      <c r="A32" s="29"/>
      <c r="B32" s="30"/>
      <c r="C32" s="132"/>
      <c r="D32" s="39"/>
      <c r="E32" s="11"/>
      <c r="F32" s="31"/>
      <c r="G32" s="31"/>
      <c r="H32" s="18"/>
    </row>
    <row r="33" spans="1:8" ht="15.75" x14ac:dyDescent="0.25">
      <c r="A33" s="36"/>
      <c r="B33" s="37" t="s">
        <v>7</v>
      </c>
      <c r="C33" s="128"/>
      <c r="D33" s="38"/>
      <c r="E33" s="103"/>
      <c r="F33" s="178">
        <f>SUM(F11:G32)</f>
        <v>0</v>
      </c>
      <c r="G33" s="178"/>
      <c r="H33" s="19"/>
    </row>
    <row r="34" spans="1:8" x14ac:dyDescent="0.25">
      <c r="A34" s="40"/>
      <c r="B34" s="41"/>
      <c r="C34" s="133"/>
      <c r="D34" s="42"/>
      <c r="E34" s="104"/>
      <c r="F34" s="71"/>
      <c r="G34" s="43"/>
      <c r="H34" s="20"/>
    </row>
  </sheetData>
  <sheetProtection algorithmName="SHA-512" hashValue="1HBB3Y4c3PFCxBw7zn7sSHJBEQmHmiJqbx5yGer3B9nXhXETf0/z3jLkDzBk292WLveHhr0n7sLSEO8YAapJLA==" saltValue="dvICBrlIR2rBn/bMMRGH9A==" spinCount="100000" sheet="1" selectLockedCells="1"/>
  <mergeCells count="22">
    <mergeCell ref="F28:G28"/>
    <mergeCell ref="F29:G29"/>
    <mergeCell ref="F30:G30"/>
    <mergeCell ref="F7:G7"/>
    <mergeCell ref="F24:G24"/>
    <mergeCell ref="F25:G25"/>
    <mergeCell ref="F33:G33"/>
    <mergeCell ref="F11:G11"/>
    <mergeCell ref="F12:G12"/>
    <mergeCell ref="F13:G13"/>
    <mergeCell ref="F14:G14"/>
    <mergeCell ref="F15:G15"/>
    <mergeCell ref="F16:G16"/>
    <mergeCell ref="F17:G17"/>
    <mergeCell ref="F18:G18"/>
    <mergeCell ref="F19:G19"/>
    <mergeCell ref="F20:G20"/>
    <mergeCell ref="F21:G21"/>
    <mergeCell ref="F22:G22"/>
    <mergeCell ref="F23:G23"/>
    <mergeCell ref="F26:G26"/>
    <mergeCell ref="F27:G27"/>
  </mergeCells>
  <pageMargins left="0.70866141732283472" right="0.70866141732283472" top="0.74803149606299213" bottom="0.74803149606299213" header="0.31496062992125984" footer="0.31496062992125984"/>
  <pageSetup scale="58" orientation="portrait" r:id="rId1"/>
  <headerFooter>
    <oddFooter>&amp;LSchedule of Works&amp;CGeneral Joinery&amp;RPage &amp;P of &amp;N</oddFooter>
  </headerFooter>
  <rowBreaks count="1" manualBreakCount="1">
    <brk id="1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65bb26-cf07-4171-837f-761416201f12">
      <Terms xmlns="http://schemas.microsoft.com/office/infopath/2007/PartnerControls"/>
    </lcf76f155ced4ddcb4097134ff3c332f>
    <TaxCatchAll xmlns="0b22347c-f1d2-4d06-afcd-5322e966e31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C1D8334AEE1C4793D14C6BF9B1E754" ma:contentTypeVersion="15" ma:contentTypeDescription="Create a new document." ma:contentTypeScope="" ma:versionID="023f10c1fa017ce31f427a9d38980439">
  <xsd:schema xmlns:xsd="http://www.w3.org/2001/XMLSchema" xmlns:xs="http://www.w3.org/2001/XMLSchema" xmlns:p="http://schemas.microsoft.com/office/2006/metadata/properties" xmlns:ns2="2165bb26-cf07-4171-837f-761416201f12" xmlns:ns3="0b22347c-f1d2-4d06-afcd-5322e966e31c" targetNamespace="http://schemas.microsoft.com/office/2006/metadata/properties" ma:root="true" ma:fieldsID="57b4fa45b4f6fa23a3ac422006c20749" ns2:_="" ns3:_="">
    <xsd:import namespace="2165bb26-cf07-4171-837f-761416201f12"/>
    <xsd:import namespace="0b22347c-f1d2-4d06-afcd-5322e966e3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5bb26-cf07-4171-837f-761416201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a5190f-ebbd-42e3-bc8b-869af9a80cc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22347c-f1d2-4d06-afcd-5322e966e3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f46015-03f7-4aaf-836d-34d51f60ee66}" ma:internalName="TaxCatchAll" ma:showField="CatchAllData" ma:web="0b22347c-f1d2-4d06-afcd-5322e966e3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6a5190f-ebbd-42e3-bc8b-869af9a80cc9" ContentTypeId="0x0101" PreviousValue="false"/>
</file>

<file path=customXml/itemProps1.xml><?xml version="1.0" encoding="utf-8"?>
<ds:datastoreItem xmlns:ds="http://schemas.openxmlformats.org/officeDocument/2006/customXml" ds:itemID="{1A1DFA1D-EE16-410F-83F1-992645AC952B}">
  <ds:schemaRefs>
    <ds:schemaRef ds:uri="http://schemas.microsoft.com/sharepoint/v3/contenttype/forms"/>
  </ds:schemaRefs>
</ds:datastoreItem>
</file>

<file path=customXml/itemProps2.xml><?xml version="1.0" encoding="utf-8"?>
<ds:datastoreItem xmlns:ds="http://schemas.openxmlformats.org/officeDocument/2006/customXml" ds:itemID="{934B9C2E-4385-4695-AADA-F4ADDA9CCFE9}">
  <ds:schemaRefs>
    <ds:schemaRef ds:uri="488e4793-585b-4b03-b630-f88adc8c2a35"/>
    <ds:schemaRef ds:uri="http://purl.org/dc/elements/1.1/"/>
    <ds:schemaRef ds:uri="http://www.w3.org/XML/1998/namespace"/>
    <ds:schemaRef ds:uri="http://schemas.microsoft.com/office/2006/documentManagement/types"/>
    <ds:schemaRef ds:uri="http://schemas.microsoft.com/office/2006/metadata/properties"/>
    <ds:schemaRef ds:uri="http://purl.org/dc/dcmitype/"/>
    <ds:schemaRef ds:uri="b01b12d9-802f-491f-8dd6-57f7f91dbe6c"/>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5D6331D-370F-45B6-ADD8-B5C1654C4A50}"/>
</file>

<file path=customXml/itemProps4.xml><?xml version="1.0" encoding="utf-8"?>
<ds:datastoreItem xmlns:ds="http://schemas.openxmlformats.org/officeDocument/2006/customXml" ds:itemID="{B5094C1E-6590-4E73-BA73-79D03F3D429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Tender Sum Analysis</vt:lpstr>
      <vt:lpstr>General</vt:lpstr>
      <vt:lpstr>Site Safety</vt:lpstr>
      <vt:lpstr>SOW - 1.0 Preliminaries</vt:lpstr>
      <vt:lpstr>SOW - 2.0 Demolitions</vt:lpstr>
      <vt:lpstr>SOW - 3.0 Alterations, Repairs</vt:lpstr>
      <vt:lpstr>SOW - 4.0 Masonry</vt:lpstr>
      <vt:lpstr>SOW - 5.0 Linings and Partition</vt:lpstr>
      <vt:lpstr>SOW - 6.0 General Joinery</vt:lpstr>
      <vt:lpstr>SOW - 7.0 Finishes</vt:lpstr>
      <vt:lpstr>SOW - 8.0 Decoration</vt:lpstr>
      <vt:lpstr>SOW - 9.0 Suspended Ceilings</vt:lpstr>
      <vt:lpstr>SOW - 10.0 FF&amp;E</vt:lpstr>
      <vt:lpstr>SOW - 11.0 Drainage</vt:lpstr>
      <vt:lpstr>SOW - 12.0 MEP</vt:lpstr>
      <vt:lpstr>SOW - 13.0 Additional works</vt:lpstr>
      <vt:lpstr>General!Print_Area</vt:lpstr>
      <vt:lpstr>'Tender Sum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Rob White</dc:creator>
  <cp:lastModifiedBy>Rob White</cp:lastModifiedBy>
  <cp:lastPrinted>2025-12-18T17:26:06Z</cp:lastPrinted>
  <dcterms:created xsi:type="dcterms:W3CDTF">2020-02-05T21:03:34Z</dcterms:created>
  <dcterms:modified xsi:type="dcterms:W3CDTF">2025-12-19T09:36:05Z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0x01010038C1D8334AEE1C4793D14C6BF9B1E754</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