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Assets\Commercial\13. TENDERS\25. Maintenance Tender Docs\LOT 5 Communal Aerials\01. Price Framework\"/>
    </mc:Choice>
  </mc:AlternateContent>
  <xr:revisionPtr revIDLastSave="0" documentId="13_ncr:1_{BD60951A-20BB-4DCB-8A1C-50D493404634}" xr6:coauthVersionLast="47" xr6:coauthVersionMax="47" xr10:uidLastSave="{00000000-0000-0000-0000-000000000000}"/>
  <bookViews>
    <workbookView xWindow="28680" yWindow="-120" windowWidth="29040" windowHeight="15720" xr2:uid="{51BC0DFD-4352-4943-B2A0-CA32892FD1BF}"/>
  </bookViews>
  <sheets>
    <sheet name="Summary" sheetId="2" r:id="rId1"/>
    <sheet name="Price Framework" sheetId="4" r:id="rId2"/>
    <sheet name="V8 Responsive Maintenance SoR" sheetId="5" r:id="rId3"/>
  </sheets>
  <definedNames>
    <definedName name="_xlnm._FilterDatabase" localSheetId="2" hidden="1">'V8 Responsive Maintenance SoR'!$A$1:$I$8</definedName>
    <definedName name="Data_ref" localSheetId="0">#REF!</definedName>
    <definedName name="Data_ref">#REF!</definedName>
    <definedName name="PRICE" localSheetId="0">#REF!</definedName>
    <definedName name="PRICE">#REF!</definedName>
    <definedName name="_xlnm.Print_Area" localSheetId="1">'Price Framework'!$A$1:$H$68</definedName>
    <definedName name="qexpExcelDataFile">'V8 Responsive Maintenance SoR'!$A$1:$H$8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4" l="1"/>
  <c r="G13" i="4"/>
  <c r="G28" i="4" l="1"/>
  <c r="G12" i="4" l="1"/>
  <c r="F38" i="4" l="1"/>
  <c r="F39" i="4"/>
  <c r="F40" i="4" l="1"/>
  <c r="F37" i="4"/>
  <c r="F41" i="4" l="1"/>
  <c r="F11" i="2"/>
  <c r="G29" i="4"/>
  <c r="G14" i="4" l="1"/>
  <c r="F5" i="2" s="1"/>
  <c r="G30" i="4"/>
  <c r="F7" i="2" s="1"/>
  <c r="F9" i="2"/>
  <c r="F35" i="2" l="1"/>
</calcChain>
</file>

<file path=xl/sharedStrings.xml><?xml version="1.0" encoding="utf-8"?>
<sst xmlns="http://schemas.openxmlformats.org/spreadsheetml/2006/main" count="425" uniqueCount="241">
  <si>
    <t>Summary:</t>
  </si>
  <si>
    <t>To Form of Tender</t>
  </si>
  <si>
    <t>Labourer</t>
  </si>
  <si>
    <t>PART 1: PRICE FRAMEWORK DETAILS</t>
  </si>
  <si>
    <t xml:space="preserve">Daywork labour (including Materials with a prime cost of up to £1.00 per hour worked) is to be paid for at the following Rates for each hour spent undertaking the Works at the </t>
  </si>
  <si>
    <t xml:space="preserve">Details. </t>
  </si>
  <si>
    <t>be paid only for the hours spent undertaking the Works at the Property. Materials with an aggregate prime cost exceeding £1.00 per Daywork hour worked and plant used in</t>
  </si>
  <si>
    <t>connection with Daywork are to be paid for in accordance with Paragraph 4.4 of the Price Framework Rules.</t>
  </si>
  <si>
    <t>SOR CODE</t>
  </si>
  <si>
    <t>TRADE</t>
  </si>
  <si>
    <t>ITEM</t>
  </si>
  <si>
    <t>Daywork Materials</t>
  </si>
  <si>
    <t>Prime Cost Sums</t>
  </si>
  <si>
    <t>Daywork Equipment</t>
  </si>
  <si>
    <t>Specialist Subcontractors</t>
  </si>
  <si>
    <t>PROVISIONAL AMOUNTS TO COVER:</t>
  </si>
  <si>
    <t>AMOUNT (£)</t>
  </si>
  <si>
    <t>Unforeseen works</t>
  </si>
  <si>
    <t>1: TENDERED RATES</t>
  </si>
  <si>
    <t>3 SIGNATURE BY TENDERER</t>
  </si>
  <si>
    <t>Signed:</t>
  </si>
  <si>
    <t>Position:</t>
  </si>
  <si>
    <t>Organisation:</t>
  </si>
  <si>
    <t>Address:</t>
  </si>
  <si>
    <t>Date:</t>
  </si>
  <si>
    <t>SoR SCHEDULE (VERSION)</t>
  </si>
  <si>
    <t>1.9 Dayworks and Percentage Additions – Price Framework Rules Paragraphs 2.1.3, 2.1.5, 2.2.2, 4.4.1, 4.5.1 &amp; 4.6.1</t>
  </si>
  <si>
    <t>1.10 Provisional Amounts - Price Framework Rules Paragraphs 2.2 and 4.2</t>
  </si>
  <si>
    <t xml:space="preserve">1.16 Scaffolding and other means of access </t>
  </si>
  <si>
    <t>1.3 Dayworks - Price Framework Rules Paragraph 4</t>
  </si>
  <si>
    <t>TOTAL</t>
  </si>
  <si>
    <t>UNIT</t>
  </si>
  <si>
    <t>QTY</t>
  </si>
  <si>
    <t>HRS</t>
  </si>
  <si>
    <t>RATE (£ PER HOUR)</t>
  </si>
  <si>
    <t>PERCENTAGE ADDITION FOR CENTRAL OVERHEADS AND PROFIT (%)</t>
  </si>
  <si>
    <t>VALUE (£)</t>
  </si>
  <si>
    <t>PLEASE REFER TO 1.1 ABOVE</t>
  </si>
  <si>
    <t>1.1 Tendered Percentage Adjustments to M3NHF Schedule of Rates</t>
  </si>
  <si>
    <t>These percentages include for all costs of complying with the Provider’s obligations under this Contract including ordering, handling and managing all Materials, Equipment and/or Specialist Subcontractors</t>
  </si>
  <si>
    <t>(as applicable) and preliminaries costs, Central Overheads and Profit.</t>
  </si>
  <si>
    <t>1.2 Basis of Pricing and Payment</t>
  </si>
  <si>
    <t xml:space="preserve">Standard Basis (applies only to the Workstreams indicated in the table at the start of Paragraph 1.1 [Percentage adjustments to Schedule(s) of Rates] </t>
  </si>
  <si>
    <t xml:space="preserve">Option 1 - Rates include all Preliminaries costs, Central Overheads and Profit </t>
  </si>
  <si>
    <r>
      <t xml:space="preserve">Property. These Daywork Rates </t>
    </r>
    <r>
      <rPr>
        <b/>
        <sz val="12"/>
        <color theme="1"/>
        <rFont val="Arial"/>
        <family val="2"/>
      </rPr>
      <t>will not</t>
    </r>
    <r>
      <rPr>
        <sz val="12"/>
        <color theme="1"/>
        <rFont val="Arial"/>
        <family val="2"/>
      </rPr>
      <t xml:space="preserve"> be subject to the percentage adjustment(s) for the relevant Workstream tendered under Option 1 of Paragraph 1.1 of these Price Framework </t>
    </r>
  </si>
  <si>
    <r>
      <t xml:space="preserve">The “all inclusive” </t>
    </r>
    <r>
      <rPr>
        <b/>
        <sz val="12"/>
        <color theme="1"/>
        <rFont val="Arial"/>
        <family val="2"/>
      </rPr>
      <t>tendered</t>
    </r>
    <r>
      <rPr>
        <sz val="12"/>
        <color theme="1"/>
        <rFont val="Arial"/>
        <family val="2"/>
      </rPr>
      <t xml:space="preserve"> Rates for Daywork labour include for all travelling and/or other non-productive time, preliminaries costs, Central Overheads and Profit. These Rates are to </t>
    </r>
  </si>
  <si>
    <t>UOM</t>
  </si>
  <si>
    <t>ELEMENT</t>
  </si>
  <si>
    <t>SECTION</t>
  </si>
  <si>
    <t>VALUE FOR EVALUATION PURPOSES</t>
  </si>
  <si>
    <t>GROSS BASE ADJUSTMENT TO SoR PRICES (PLUS/MINUS) %</t>
  </si>
  <si>
    <t>VALUE AFTER ADJUSTMENT</t>
  </si>
  <si>
    <t>Sor SCHEDULE (VERSION)</t>
  </si>
  <si>
    <t>DOCUMENT CODE</t>
  </si>
  <si>
    <t>SHORT DESCRIPTION</t>
  </si>
  <si>
    <t>SUBSECTION</t>
  </si>
  <si>
    <t>SOR RATE</t>
  </si>
  <si>
    <t>MEDIUM DESCRIPTION</t>
  </si>
  <si>
    <t>LONG DESCRIPTION</t>
  </si>
  <si>
    <t>Responsive Maintenance and Void Property Works (Version 8)</t>
  </si>
  <si>
    <t>RESPONSIVE MAINTENANCE</t>
  </si>
  <si>
    <t>099999</t>
  </si>
  <si>
    <t>1.1: Percentage Adjustments to M3NHF Schedule of Rates (Version as indicated in Price Schedule below)</t>
  </si>
  <si>
    <t>The Rates in the Schedule of Rates as adjusted by the Provider’s tendered percentages as set out in the Price Schedule below include for all costs of complying with the Provider’s obligations under this Contract including preliminaries costs, Central Overheads and Profit.</t>
  </si>
  <si>
    <t>Scaffolding</t>
  </si>
  <si>
    <t>General Scaffolding</t>
  </si>
  <si>
    <t>Electrician</t>
  </si>
  <si>
    <t>871501</t>
  </si>
  <si>
    <t>871503</t>
  </si>
  <si>
    <t>871505</t>
  </si>
  <si>
    <t>871507</t>
  </si>
  <si>
    <t>871509</t>
  </si>
  <si>
    <t>871513</t>
  </si>
  <si>
    <t>871515</t>
  </si>
  <si>
    <t>Electrical</t>
  </si>
  <si>
    <t>Special Installations</t>
  </si>
  <si>
    <t>TV Aerial Installation</t>
  </si>
  <si>
    <t>NO</t>
  </si>
  <si>
    <t>IT</t>
  </si>
  <si>
    <t>TV Outlet:Take off any type of existing flush or surface mounted outlet box, remake connections and refix and test, make good on completion and remove waste and debris.</t>
  </si>
  <si>
    <t>TV Outlet:Take off any type of existing flush or surface mounted outlet box, supply and fix new remake all connections, test, make good on completion and remove waste and debris.</t>
  </si>
  <si>
    <t>TV Aerial:Renew or supply and fix new TV coaxial cabling from existing outlet to aerial in length ne 10.00m, run in existing conduit or surface fixed, remake all joints, test and make good.</t>
  </si>
  <si>
    <t>TV Aerial:Take out existing and or supply and fix new TV coaxial cabling from existing outlet to aerial in length ne 10.00m, run in existing conduit or surface fixed including remake all joints, test and make good on completion and remove waste and debris.</t>
  </si>
  <si>
    <t>TV Aerial:Renew or supply and fix new TV coaxial cabling from existing outlet to aerial in length over 10.00 ne 20.00m, run in existing conduit or surface fixed, remake all joints, test and make good.</t>
  </si>
  <si>
    <t>TV Aerial:Take out existing and or supply and fix new TV coaxial cabling from existing outlet to aerial in length over 10.00 and ne 20.00m, run in existing conduit or surface fixed including remake all joints and make good on completion and remove waste and debris.</t>
  </si>
  <si>
    <t>TV Aerial:Renew or supply and fix new TV coaxial cabling from existing outlet to aerial in length over 20.00m, run in existing conduit or surface fixed, remake all joints, test and make good.</t>
  </si>
  <si>
    <t>TV Aerial:Take out existing and or supply and fix new TV coaxial cabling from existing outlet to aerial in length over 20.00m, run in existing conduit or surface fixed including remake all joints and make good on completion and remove waste and debris.</t>
  </si>
  <si>
    <t>TV Aerial:Gain access into loft space, provide and install new loft TV aerial with TV coaxial cabling ne 10m long, new box, make connections and joints, adjust aerial direction, make good, test.</t>
  </si>
  <si>
    <t>TV Aerial:Gain access into loft space, provide and install new loft TV aerial complete with and including TV coaxial cabling ne 10m long to and including new surface mounted box, make all necessary connections and joints, adjust aerial direction, make good, test and leave in working order on completion and remove waste and debris.</t>
  </si>
  <si>
    <t>Communal TV Aerial:Attend upon scheme, investigate fault in analogue or digital TV aerial or receiver, remedy fault without renewing any parts or components, test and remove waste and debris.</t>
  </si>
  <si>
    <t>TV OUTLET:REMOVE, RECONNECT, REFIX</t>
  </si>
  <si>
    <t>TV OUTLET:RENEW FLUSH OR SURFACE BOX</t>
  </si>
  <si>
    <t>TV AERIAL:REWIRE COAXIAL NE 10M</t>
  </si>
  <si>
    <t>TV AERIAL:REWIRE COAXIAL 10-20M</t>
  </si>
  <si>
    <t>TV AERIAL:REWIRE COAXIAL OVER 20M</t>
  </si>
  <si>
    <t>TV AERIAL:LOFT INSTALLATION COMPLETE</t>
  </si>
  <si>
    <t>COMMUNAL TV AERIAL:ATTEND FAULT</t>
  </si>
  <si>
    <t>241101</t>
  </si>
  <si>
    <t>SM</t>
  </si>
  <si>
    <t>GENERAL SCAFFOLDING:PROVIDE NE 5.0M HIGH ANY GIRTH</t>
  </si>
  <si>
    <t>General Scaffolding:Provide, supply, deliver, erect, maintain for a period ne 1 week, dismantle, remove tubular steel scaffolding complete, height to top working platform ne 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</si>
  <si>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5.00m - any girth</t>
  </si>
  <si>
    <t>241103</t>
  </si>
  <si>
    <t>GENERAL SCAFFOLDING:PROVIDE NE 7.5M HIGH ANY GIRTH</t>
  </si>
  <si>
    <t>General Scaffolding:Provide, supply, deliver, erect, maintain for a period ne 1 week, dismantle, remove tubular steel scaffolding complete, height to top working platform ne 7.50m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</si>
  <si>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7.50m - any girth</t>
  </si>
  <si>
    <t>241105</t>
  </si>
  <si>
    <t>GENERAL SCAFFOLDING:PROVIDE NE 10.0M HIGH ANY GTH</t>
  </si>
  <si>
    <t>General Scaffolding:Provide, supply, deliver, erect, maintain for a period ne 1 week, dismantle, remove tubular steel scaffolding complete, height to top working platform ne 10.0m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</si>
  <si>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10.00m - any girth</t>
  </si>
  <si>
    <t>241107</t>
  </si>
  <si>
    <t>GENERAL SCAFFOLDING:PROVIDE NE 12.5M HIGH ANY GTH</t>
  </si>
  <si>
    <t>General Scaffolding:Provide, supply, deliver, erect, maintain for a period ne 1 week, dismantle, remove tubular steel scaffolding complete, height to top working platform ne 12.50m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</si>
  <si>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ne12.50m - any girth</t>
  </si>
  <si>
    <t>241109</t>
  </si>
  <si>
    <t>GENERAL SCAFFOLDING:PROVIDE NE 15.0M HIGH ANY GTH</t>
  </si>
  <si>
    <t>General Scaffolding:Provide, supply, deliver, erect, maintain for a period ne 1 week, dismantle, remove tubular steel scaffolding complete, height to top working platform ne 17.50m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</si>
  <si>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15.00m - any girth</t>
  </si>
  <si>
    <t>241111</t>
  </si>
  <si>
    <t>GENERAL SCAFFOLDING:PROVIDE NE 17.5M HIGH ANY GTH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</si>
  <si>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17.50m - any girth</t>
  </si>
  <si>
    <t>241113</t>
  </si>
  <si>
    <t>GENERAL SCAFFOLDING:PROVIDE NE 20.0M HIGH ANY GTH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</si>
  <si>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20.00m - any girth</t>
  </si>
  <si>
    <t>241201</t>
  </si>
  <si>
    <t>Scaffold Towers - Steel</t>
  </si>
  <si>
    <t>SCAFFOLD TOWER:PROVIDE NE 5.0M HIGH 1 LIFT STEEL</t>
  </si>
  <si>
    <t>Scaffolding:Provide, erect, maintain for a period ne 1 week, dismantle tubular steel tower scaffolding ne 5.00m high complete (Reimbursed on specific instruction of the CR to inspections).</t>
  </si>
  <si>
    <t>Scaffolding:Provide, erect, maintain for a period ne 1 week and dismantle on completion tubular steel tower scaffolding ne 5.00m high including ladders, pulley rope, wheel fixings and one lift of boards. (Only reimbursable on specific instruction of the Client’s Representative to enable the Client to undertake inspections).</t>
  </si>
  <si>
    <t>241203</t>
  </si>
  <si>
    <t>SCAFFOLD TOWER:PROVIDE NE 7.5M HIGH 1 LIFT STEEL</t>
  </si>
  <si>
    <t>Scaffolding:Provide, erect, maintain for a period ne 1 week, dismantle tubular steel tower scaffolding ne 7.50m high complete (Reimbursed on specific instruction of the CR to inspections).</t>
  </si>
  <si>
    <t>Scaffolding:Provide, erect, maintain for a period ne 1 week and dismantle on completion tubular steel tower scaffolding over 5.00m and ne 7.500m high with ladders, pulley ropes, wheel fixings and one lift of boards.</t>
  </si>
  <si>
    <t>241205</t>
  </si>
  <si>
    <t>SCAFFOLD TOWER:PROVIDE NE 10.0M HIGH 2 LIFT STEEL</t>
  </si>
  <si>
    <t>Scaffolding:Provide, erect, maintain for a period ne 1 week, dismantle tubular steel tower scaffolding ne 10.00m high complete (Reimbursed on specific instruction of the CR to inspections).</t>
  </si>
  <si>
    <t>Scaffolding:Provide, erect, maintain for a period ne 1 week and dismantle on completion tubular steel tower scaffolding over 7.50m and ne 10.00m high with ladders, pulley ropes, wheel fixings and two lifts of boards.</t>
  </si>
  <si>
    <t>241207</t>
  </si>
  <si>
    <t>SCAFFOLD TOWER:PROVIDE NE 12.5M HIGH 2 LIFT STEEL</t>
  </si>
  <si>
    <t>Scaffolding:Provide, erect, maintain for a period ne 1 week, dismantle tubular steel tower scaffolding ne 12.50m high complete (Reimbursed on specific instruction of the CR to inspections).</t>
  </si>
  <si>
    <t>Scaffolding:Provide, erect, maintain for a period ne 1 week and dismantle on completion tubular steel tower scaffolding over 10.00m and ne 12.50m high with ladders, pulley ropes, wheel fixings and two lifts of boards.</t>
  </si>
  <si>
    <t>241209</t>
  </si>
  <si>
    <t>SCAFFOLD TOWER:PROVIDE NE 15.0M HIGH 2 LIFT STEEL</t>
  </si>
  <si>
    <t>Scaffolding:Provide, erect, maintain for a period ne 1 week, dismantle tubular steel tower scaffolding ne 15.00m high complete (Reimbursed on specific instruction of the CR to inspections).</t>
  </si>
  <si>
    <t>Scaffolding:Provide, erect, maintain for a period ne 1 week and dismantle on completion tubular steel tower scaffolding over 12.50m and ne 15.00m high with ladders, pulley ropes, wheel fixings and two lifts of boards.</t>
  </si>
  <si>
    <t>241211</t>
  </si>
  <si>
    <t>SCAFFOLD TOWER:PROVIDE NE 17.5M HIGH 2 LIFT STEEL</t>
  </si>
  <si>
    <t>Scaffolding:Provide, erect, maintain for a period ne 1 week, dismantle tubular steel tower scaffolding ne 17.50m high complete (Reimbursed on specific instruction of the CR to inspections).</t>
  </si>
  <si>
    <t>Scaffolding:Provide, erect, maintain for a period ne 1 week and dismantle on completion tubular steel tower scaffolding over 15.00m and ne 17.50m high with ladders, pulley ropes, wheel fixings and two lifts of boards.</t>
  </si>
  <si>
    <t>241213</t>
  </si>
  <si>
    <t>SCAFFOLD TOWER:PROVIDE NE 20.0M HIGH 2 LIFT STEEL</t>
  </si>
  <si>
    <t>Scaffolding:Provide, erect, maintain for a period ne 1 week, dismantle tubular steel tower scaffolding ne 20.00m high complete (Reimbursed on specific instruction of the CR to inspections).</t>
  </si>
  <si>
    <t>Scaffolding:Provide, erect, maintain for a period ne 1 week and dismantle on completion tubular steel tower scaffolding over 17.50m and ne 20.00m high with ladders, pulley ropes, wheel fixings and two lifts of boards.</t>
  </si>
  <si>
    <t>241215</t>
  </si>
  <si>
    <t>SCAFFOLD TOWER:MOVE POSITION NE 10M - STEEL</t>
  </si>
  <si>
    <t>Scaffolding:Move tubular steel tower scaffolding of any height to new elevation or location ne 10.00m away as directed by CR, temporarily dismantle and re-erect as necessary, any height of tower.</t>
  </si>
  <si>
    <t>Scaffolding:Move tubular steel tower scaffolding of any height to new elevation or location ne 10.00m away as directed by the Client’s Representative, temporarily dismantle and re-erect as necessary, any height of tower.</t>
  </si>
  <si>
    <t>241217</t>
  </si>
  <si>
    <t>SCAFFOLD TOWER:MOVE POSITION NE 20M - STEEL</t>
  </si>
  <si>
    <t>Scaffolding:Move tubular steel tower scaffolding of any height to new elevation or location ne 20.00m away as directed CR, temporarily dismantle and re-erect as necessary, any height of tower.</t>
  </si>
  <si>
    <t>Scaffolding:Move tubular steel tower scaffolding of any height to new elevation or location ne 20.00m away as directed by the Client’s Representative, temporarily dismantle and re-erect as necessary, any height of tower.</t>
  </si>
  <si>
    <t>241219</t>
  </si>
  <si>
    <t>SCAFFOLD TOWER:MOVE POSITION NE 30M - STEEL</t>
  </si>
  <si>
    <t>Scaffolding:Move tubular steel tower scaffolding of any height to new elevation or location ne 30.00m away as directed by CR, temporarily dismantle and re-erect as necessary, any height of tower.</t>
  </si>
  <si>
    <t>Scaffolding:Move tubular steel tower scaffolding of any height to new elevation or location ne 30.00m away as directed by the Client’s Representative, temporarily dismantle and re-erect as necessary, any height of tower.</t>
  </si>
  <si>
    <t>241251</t>
  </si>
  <si>
    <t>Scaffold Towers - Aluminium</t>
  </si>
  <si>
    <t>SCAFFOLD TOWER:PROVIDE NE 5.0M HIGH 1 LIFT ZIP UP</t>
  </si>
  <si>
    <t>Scaffolding:Provide, erect, maintain for a period ne 1 week, dismantle, tubular aluminium “zip-up” type tower scaffolding ne 5.00m high with ladders, pulley rope, wheel fixings, 1 lift of boards.</t>
  </si>
  <si>
    <t>Scaffolding:Provide, erect, maintain for a period ne 1 week and dismantle on completion tubular aluminium “zip-up” type tower scaffolding ne 5.00m high including ladders, pulley rope, wheel fixings and one lift of boards. (Only reimbursable on specific instruction of the Client’s Representative to enable the Client to undertake inspections).</t>
  </si>
  <si>
    <t>241253</t>
  </si>
  <si>
    <t>SCAFFOLD TOWER:PROVIDE NE 7.5M HIGH 1 LIFT ZIP UP</t>
  </si>
  <si>
    <t>Scaffolding:Provide, erect, maintain for a period ne 1 week, dismantle, tubular aluminium “zip-up” type tower scaffolding ne 7.50m high with ladders, pulley rope, wheel fixings, 1 lift of boards.</t>
  </si>
  <si>
    <t>Scaffolding:Provide, erect, maintain for a period ne 1 week and dismantle on completion tubular aluminium “zip-up” type tower scaffolding over 5.00m and ne 7.50m high including ladders, pulley rope, wheel fixings and one lift of boards.</t>
  </si>
  <si>
    <t>241257</t>
  </si>
  <si>
    <t>SCAFFOLD TOWER:PROVIDE NE 12.5M HIGH 2 LIFT ZIP UP</t>
  </si>
  <si>
    <t>Scaffolding:Provide, erect, maintain for ne 1 week, dismantle, tubular aluminium “zip-up” type tower scaffolding over 10.00m and ne 12.50m high with ladders, pulley ropes, 2 lifts of boards etc</t>
  </si>
  <si>
    <t>Scaffolding:Provide, erect, maintain for a period ne 1 week and dismantle on completion tubular aluminium “zip-up” type tower scaffolding over 10.00m and ne 12.50m high including ladders, pulley rope, wheel fixings and two lifts of boards.</t>
  </si>
  <si>
    <t>241259</t>
  </si>
  <si>
    <t>SCAFFOLD TOWER:PROVIDE NE 15.0M HIGH 2 LIFT ZIP UP</t>
  </si>
  <si>
    <t>Scaffolding:Provide, erect, maintain for ne 1 week, dismantle, tubular aluminium “zip-up” type tower scaffolding over 12.50m and ne 15.00m high with ladders, pulley ropes, 2 lifts of boards etc</t>
  </si>
  <si>
    <t>Scaffolding:Provide, erect, maintain for a period ne 1 week and dismantle on completion tubular aluminium “zip-up” type tower scaffolding over 12.50m and ne 15.00m high including ladders, pulley rope, wheel fixings and two lifts of boards.</t>
  </si>
  <si>
    <t>241261</t>
  </si>
  <si>
    <t>SCAFFOLD TOWER:PROVIDE NE 17.5M HIGH 2 LIFT ZIP UP</t>
  </si>
  <si>
    <t>Scaffolding:Provide, erect, maintain for ne 1 week, dismantle, tubular aluminium “zip-up” type tower scaffolding over 15.00m and ne 17.50m high with ladders, pulley ropes, 2 lifts of boards etc</t>
  </si>
  <si>
    <t>Scaffolding:Provide, erect, maintain for a period ne 1 week and dismantle on completion tubular aluminium “zip-up” type tower scaffolding over 15.00m and ne 17.50m high including ladders, pulley rope, wheel fixings and two lifts of boards.</t>
  </si>
  <si>
    <t>241263</t>
  </si>
  <si>
    <t>SCAFFOLD TOWER:PROVIDE NE 20.0M HIGH 2 LIFT ZIP UP</t>
  </si>
  <si>
    <t>Scaffolding:Provide, erect, maintain for ne 1 week, dismantle, tubular aluminium “zip-up” type tower scaffolding over 17.50m and ne 20.00m high with ladders, pulley ropes, 2 lifts of boards etc</t>
  </si>
  <si>
    <t>Scaffolding:Provide, erect, maintain for a period ne 1 week and dismantle on completion tubular aluminium “zip-up” type tower scaffolding over 17.50m and ne 20.00m high including ladders, pulley rope, wheel fixings and two lifts of boards.</t>
  </si>
  <si>
    <t>241265</t>
  </si>
  <si>
    <t>SCAFFOLD TOWER:MOVE POSITION NE 10M - ZIP UP</t>
  </si>
  <si>
    <t>Scaffolding:Move any height tubular aluminium “zip-up” type tower scaffolding to new elevation or location ne 10.0m away as directed by CR, temporarily dismantle and re-erect as necessary</t>
  </si>
  <si>
    <t>Scaffolding:Move tubular aluminium “zip-up” type tower scaffolding of any height to new elevation or location ne 10.00m away as directed by the Client’s Representative, temporarily dismantle and re-erect as necessary.</t>
  </si>
  <si>
    <t>241267</t>
  </si>
  <si>
    <t>SCAFFOLD TOWER:MOVE POSITION NE 20M - ZIP UP</t>
  </si>
  <si>
    <t>Scaffolding:Move any height tubular aluminium “zip-up” type tower scaffolding to new elevation or location ne 20.0m away as directed by CR, temporarily dismantle and re-erect as necessary</t>
  </si>
  <si>
    <t>Scaffolding:Move tubular aluminium “zip-up” type tower scaffolding of any height to new elevation or location ne 20.00m away as directed by the Client’s Representative, temporarily dismantle and re-erect as necessary.</t>
  </si>
  <si>
    <t>241269</t>
  </si>
  <si>
    <t>SCAFFOLD TOWER:MOVE POSITION NE 30M - ZIP UP</t>
  </si>
  <si>
    <t>Scaffolding:Move any height tubular aluminium “zip-up” type tower scaffolding to new elevation or location ne 30.0m away as directed by CR, temporarily dismantle and re-erect as necessary</t>
  </si>
  <si>
    <t>Scaffolding:Move tubular aluminium “zip-up” type tower scaffolding of any height to new elevation or location ne 30.00m away as directed by the Client’s Representative, temporarily dismantle and re-erect as necessary.</t>
  </si>
  <si>
    <t>241301</t>
  </si>
  <si>
    <t>Chimney Scaffolding</t>
  </si>
  <si>
    <t>SCAFFOLDING:PROVIDE TO CHIMNEY NE 7.5M HIGH</t>
  </si>
  <si>
    <t>Scaffolding:Provide, erect, maintain for ne 1 week, dismantle, scaffold and boards to form working platform around chimney stacks (4 wide and toe boards) including ladder stages ne 7.50m high.</t>
  </si>
  <si>
    <t>Scaffolding: Provide, erect, maintain for a period ne 1 week and dismantle on completion scaffold and boards to form working platform around chimney stacks (4 wide and toe boards) including ladder stages ne 7.50m high.</t>
  </si>
  <si>
    <t>241303</t>
  </si>
  <si>
    <t>SCAFFOLDING:PROVIDE TO CHIMNEY NE 10.0M HIGH</t>
  </si>
  <si>
    <t>Scaffolding:Provide, erect, maintain ne 1 week, dismantle, scaffold, ladders stages and boards to form working platform around chimney stacks (4 wide and toe boards) over 7.50m and ne 10.00m high.</t>
  </si>
  <si>
    <t>Scaffolding: Provide, erect, maintain for a period ne 1 week and dismantle on completion scaffold and boards to form working platform around chimney stacks (4 wide and toe boards) including ladder stages over 7.50m and ne 10.00m high.</t>
  </si>
  <si>
    <t>241305</t>
  </si>
  <si>
    <t>SCAFFOLDING:PROVIDE TO CHIMNEY NE 12.5M HIGH</t>
  </si>
  <si>
    <t>Scaffolding:Provide, erect, maintain ne 1 week, dismantle, scaffold, ladders stages and boards to form working platform around chimney stacks (4 wide and toe boards) over 10.00m and ne 12.50m high.</t>
  </si>
  <si>
    <t>Scaffolding: Provide, erect, maintain for a period ne 1 week and dismantle on completion scaffold and boards to form working platform around chimney stacks (4 wide and toe boards) including ladder stages over 10.00m and ne 12.50m high.</t>
  </si>
  <si>
    <t>241307</t>
  </si>
  <si>
    <t>SCAFFOLDING:PROVIDE TO CHIMNEY NE 15.0M HIGH</t>
  </si>
  <si>
    <t>Scaffolding:Provide, erect, maintain ne 1 week, dismantle, scaffold, ladders stages and boards to form working platform around chimney stacks (4 wide and toe boards) over 12.50m and ne 15.00m high.</t>
  </si>
  <si>
    <t>Scaffolding:Provide, erect, maintain for a period ne 1 week and dismantle on completion scaffold and boards to form working platform around chimney stacks (4 wide and toe boards) including ladder stages over 12.50m and ne 15.00m high.</t>
  </si>
  <si>
    <t>241309</t>
  </si>
  <si>
    <t>SCAFFOLDING:PROVIDE TO CHIMNEY NE 17.5M HIGH</t>
  </si>
  <si>
    <t>Scaffolding:Provide, erect, maintain ne 1 week, dismantle, scaffold, ladders stages and boards to form working platform around chimney stacks (4 wide and toe boards) over 15.00m and ne 17.50m high.</t>
  </si>
  <si>
    <t>Scaffolding:Provide, erect, maintain for a period ne 1 week and dismantle on completion scaffold and boards to form working platform around chimney stacks (4 wide and toe boards) including ladder stages over 15.00m and ne 17.50m high.</t>
  </si>
  <si>
    <t>241311</t>
  </si>
  <si>
    <t>SCAFFOLDING:PROVIDE TO CHIMNEY NE 20.0M HIGH</t>
  </si>
  <si>
    <t>Scaffolding:Provide, erect, maintain ne 1 week, dismantle, scaffold, ladders stages and boards to form working platform around chimney stacks (4 wide and toe boards) over 17.50m and ne 20.00m high.</t>
  </si>
  <si>
    <t>Scaffolding:Provide, erect, maintain for a period ne 1 week and dismantle on completion scaffold and boards to form working platform around chimney stacks (4 wide and toe boards) including ladder stages over 17.50m and ne 20.00m high.</t>
  </si>
  <si>
    <t>241313</t>
  </si>
  <si>
    <t>SCAFFOLDING:PROVIDE TO CHIMNEY NE 22.5M HIGH</t>
  </si>
  <si>
    <t>Scaffolding:Provide, erect, maintain ne 1 week, dismantle, scaffold, ladders stages and boards to form working platform around chimney stacks (4 wide and toe boards) over 20.00m and ne 22.50m high.</t>
  </si>
  <si>
    <t>Scaffolding:Provide, erect, maintain for a period ne 1 week and dismantle on completion scaffold and boards to form working platform around chimney stacks (4 wide and toe boards) including ladder stages over 20.00m and ne 22.50m high.</t>
  </si>
  <si>
    <t>241315</t>
  </si>
  <si>
    <t>SCAFFOLDING:PROVIDE TO CHIMNEY NE 25.0M HIGH</t>
  </si>
  <si>
    <t>Scaffolding:Provide, erect, maintain ne 1 week, dismantle, scaffold, ladders stages and boards to form working platform around chimney stacks (4 wide and toe boards) over 22.50m and ne 25.00m high.</t>
  </si>
  <si>
    <t>Scaffolding:Provide, erect, maintain for a period ne 1 week and dismantle on completion scaffold and boards to form working platform around chimney stacks (4 wide and toe boards) including ladder stages over 22.50m and ne 25.00m high.</t>
  </si>
  <si>
    <t>241555</t>
  </si>
  <si>
    <t>SCAFFOLD TOWER:PROVIDE NE 10.0M HIGH 2 LIFT ZIP UP</t>
  </si>
  <si>
    <t>Scaffolding:Provide, erect, maintain for ne 1 week, dismantle, tubular aluminium “zip-up” type tower scaffolding over 7.50m and ne 10.00m high with ladders, pulley ropes, 2 lifts of boards etc</t>
  </si>
  <si>
    <t>Scaffolding:Provide, erect, maintain for a period ne 1 week and dismantle on completion tubular aluminium “zip-up” type tower scaffolding over 7.50m and ne 10.00m high including ladders, pulley rope, wheel fixings and two lift of boards.</t>
  </si>
  <si>
    <t xml:space="preserve">**PLEASE POPULATE ALL CELLS HIGHLIGHTED YELLOW. The NHF rate = 100% so please increase or decrease the percentage accordingly.  E.G., If NHF rate is £100 and your cost is £110, please populate with </t>
  </si>
  <si>
    <t>110% and if your cost is £90, please populate with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</si>
</sst>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9" x14ac:knownFonts="1">
    <font>
      <sz val="11"/>
      <color theme="1"/>
      <name val="Calibri"/>
      <family val="2"/>
      <scheme val="minor"/>
    </font>
    <font>
      <sz val="12"/>
      <name val="Arial"/>
      <family val="2"/>
    </font>
    <font>
      <b/>
      <sz val="12"/>
      <name val="Arial"/>
      <family val="2"/>
    </font>
    <font>
      <u/>
      <sz val="11"/>
      <color theme="10"/>
      <name val="Calibri"/>
      <family val="2"/>
      <scheme val="minor"/>
    </font>
    <font>
      <sz val="12"/>
      <color theme="1"/>
      <name val="Arial"/>
      <family val="2"/>
    </font>
    <font>
      <u/>
      <sz val="12"/>
      <color theme="10"/>
      <name val="Arial"/>
      <family val="2"/>
    </font>
    <font>
      <sz val="12"/>
      <color theme="1"/>
      <name val="Calibri"/>
      <family val="2"/>
      <scheme val="minor"/>
    </font>
    <font>
      <sz val="12"/>
      <color rgb="FFFF0000"/>
      <name val="Arial"/>
      <family val="2"/>
    </font>
    <font>
      <b/>
      <sz val="12"/>
      <color theme="1"/>
      <name val="Arial"/>
      <family val="2"/>
    </font>
    <font>
      <b/>
      <u/>
      <sz val="14"/>
      <color rgb="FFFF0000"/>
      <name val="Arial"/>
      <family val="2"/>
    </font>
    <font>
      <sz val="10"/>
      <color theme="1"/>
      <name val="Arial"/>
      <family val="2"/>
    </font>
    <font>
      <b/>
      <u val="doubleAccounting"/>
      <sz val="12"/>
      <color theme="1"/>
      <name val="Arial"/>
      <family val="2"/>
    </font>
    <font>
      <u val="double"/>
      <sz val="12"/>
      <color theme="1"/>
      <name val="Arial"/>
      <family val="2"/>
    </font>
    <font>
      <u val="doubleAccounting"/>
      <sz val="12"/>
      <color theme="1"/>
      <name val="Arial"/>
      <family val="2"/>
    </font>
    <font>
      <sz val="9"/>
      <color theme="1"/>
      <name val="Calibri Light"/>
      <family val="2"/>
    </font>
    <font>
      <u/>
      <sz val="12"/>
      <name val="Arial"/>
      <family val="2"/>
    </font>
    <font>
      <sz val="9"/>
      <color theme="1"/>
      <name val="Calibri Light"/>
      <family val="2"/>
      <scheme val="major"/>
    </font>
    <font>
      <b/>
      <sz val="9"/>
      <color theme="1"/>
      <name val="Calibri Light"/>
      <family val="2"/>
      <scheme val="major"/>
    </font>
    <font>
      <b/>
      <sz val="9"/>
      <color theme="1"/>
      <name val="Calibri Light"/>
      <family val="2"/>
    </font>
  </fonts>
  <fills count="5">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s>
  <cellStyleXfs count="5">
    <xf numFmtId="0" fontId="0" fillId="0" borderId="0"/>
    <xf numFmtId="0" fontId="3"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cellStyleXfs>
  <cellXfs count="111">
    <xf numFmtId="0" fontId="0" fillId="0" borderId="0" xfId="0"/>
    <xf numFmtId="0" fontId="4" fillId="0" borderId="1" xfId="2" applyFont="1" applyBorder="1" applyAlignment="1">
      <alignment horizontal="center" vertical="center"/>
    </xf>
    <xf numFmtId="164" fontId="4" fillId="4" borderId="1" xfId="0" applyNumberFormat="1" applyFont="1" applyFill="1" applyBorder="1" applyAlignment="1" applyProtection="1">
      <alignment horizontal="center" vertical="center" wrapText="1"/>
      <protection locked="0"/>
    </xf>
    <xf numFmtId="44" fontId="4" fillId="4" borderId="1" xfId="0" applyNumberFormat="1" applyFont="1" applyFill="1" applyBorder="1" applyAlignment="1" applyProtection="1">
      <alignment horizontal="center" vertical="center" wrapText="1"/>
      <protection locked="0"/>
    </xf>
    <xf numFmtId="164" fontId="1" fillId="4" borderId="1" xfId="0" applyNumberFormat="1" applyFont="1" applyFill="1" applyBorder="1" applyAlignment="1" applyProtection="1">
      <alignment horizontal="center" vertical="center" wrapText="1"/>
      <protection locked="0"/>
    </xf>
    <xf numFmtId="0" fontId="8" fillId="0" borderId="1" xfId="2" applyFont="1" applyBorder="1" applyAlignment="1">
      <alignment horizontal="center" vertical="center"/>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7" xfId="0" applyFont="1" applyBorder="1" applyAlignment="1">
      <alignment vertical="center" wrapText="1"/>
    </xf>
    <xf numFmtId="0" fontId="14" fillId="0" borderId="13" xfId="0" applyFont="1" applyBorder="1" applyAlignment="1">
      <alignment vertical="center" wrapText="1"/>
    </xf>
    <xf numFmtId="0" fontId="14" fillId="0" borderId="8" xfId="0" applyFont="1" applyBorder="1" applyAlignment="1">
      <alignment vertical="center" wrapText="1"/>
    </xf>
    <xf numFmtId="44" fontId="14" fillId="0" borderId="8" xfId="0" applyNumberFormat="1" applyFont="1" applyBorder="1" applyAlignment="1">
      <alignment horizontal="center" vertical="center" wrapText="1"/>
    </xf>
    <xf numFmtId="44" fontId="14" fillId="0" borderId="7" xfId="0" applyNumberFormat="1" applyFont="1" applyBorder="1" applyAlignment="1">
      <alignment horizontal="center" vertical="center" wrapText="1"/>
    </xf>
    <xf numFmtId="0" fontId="1" fillId="0" borderId="1" xfId="2" applyBorder="1" applyAlignment="1">
      <alignment vertical="center"/>
    </xf>
    <xf numFmtId="0" fontId="1" fillId="0" borderId="0" xfId="2" applyAlignment="1">
      <alignment vertical="center"/>
    </xf>
    <xf numFmtId="0" fontId="1" fillId="0" borderId="3" xfId="2" applyBorder="1" applyAlignment="1">
      <alignment vertical="center"/>
    </xf>
    <xf numFmtId="0" fontId="1" fillId="0" borderId="0" xfId="2" applyAlignment="1">
      <alignment vertical="center" wrapText="1"/>
    </xf>
    <xf numFmtId="0" fontId="15" fillId="0" borderId="0" xfId="1" applyFont="1" applyFill="1" applyAlignment="1">
      <alignment vertical="center" wrapText="1"/>
    </xf>
    <xf numFmtId="44" fontId="1" fillId="0" borderId="3" xfId="2" applyNumberFormat="1" applyBorder="1" applyAlignment="1">
      <alignment vertical="center"/>
    </xf>
    <xf numFmtId="0" fontId="15" fillId="0" borderId="0" xfId="1" applyFont="1" applyAlignment="1">
      <alignment vertical="center" wrapText="1"/>
    </xf>
    <xf numFmtId="0" fontId="5" fillId="0" borderId="0" xfId="1" applyFont="1" applyFill="1" applyAlignment="1">
      <alignment vertical="center" wrapText="1"/>
    </xf>
    <xf numFmtId="0" fontId="5" fillId="0" borderId="0" xfId="1" quotePrefix="1" applyFont="1" applyFill="1" applyAlignment="1">
      <alignment vertical="center" wrapText="1"/>
    </xf>
    <xf numFmtId="0" fontId="5" fillId="0" borderId="0" xfId="3" applyAlignment="1">
      <alignment vertical="center" wrapText="1"/>
    </xf>
    <xf numFmtId="0" fontId="5" fillId="0" borderId="0" xfId="1" applyFont="1" applyFill="1" applyAlignment="1">
      <alignment vertical="center"/>
    </xf>
    <xf numFmtId="0" fontId="5" fillId="0" borderId="0" xfId="3" applyAlignment="1">
      <alignment vertical="center"/>
    </xf>
    <xf numFmtId="0" fontId="7" fillId="0" borderId="0" xfId="2" applyFont="1" applyAlignment="1">
      <alignment horizontal="left" vertical="center" wrapText="1"/>
    </xf>
    <xf numFmtId="0" fontId="1" fillId="0" borderId="4" xfId="2" applyBorder="1" applyAlignment="1">
      <alignment horizontal="left" vertical="center"/>
    </xf>
    <xf numFmtId="0" fontId="1" fillId="0" borderId="5" xfId="2" applyBorder="1" applyAlignment="1">
      <alignment vertical="center"/>
    </xf>
    <xf numFmtId="44" fontId="1" fillId="0" borderId="1" xfId="2" applyNumberFormat="1" applyBorder="1" applyAlignment="1">
      <alignment vertical="center"/>
    </xf>
    <xf numFmtId="0" fontId="17"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44" fontId="16" fillId="0" borderId="0" xfId="0" applyNumberFormat="1" applyFont="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44" fontId="17" fillId="0" borderId="1" xfId="0" applyNumberFormat="1" applyFont="1" applyBorder="1" applyAlignment="1">
      <alignment horizontal="center" vertical="center" wrapText="1"/>
    </xf>
    <xf numFmtId="0" fontId="14" fillId="0" borderId="7" xfId="0" applyFont="1" applyBorder="1" applyAlignment="1">
      <alignment vertical="center"/>
    </xf>
    <xf numFmtId="0" fontId="16" fillId="0" borderId="7" xfId="0" applyFont="1" applyBorder="1" applyAlignment="1">
      <alignment horizontal="left" vertical="center" wrapText="1"/>
    </xf>
    <xf numFmtId="0" fontId="14" fillId="0" borderId="7" xfId="0" applyFont="1" applyBorder="1" applyAlignment="1">
      <alignment horizontal="center" vertical="center"/>
    </xf>
    <xf numFmtId="44" fontId="14" fillId="0" borderId="7" xfId="0" applyNumberFormat="1" applyFont="1" applyBorder="1" applyAlignment="1">
      <alignment vertical="center"/>
    </xf>
    <xf numFmtId="0" fontId="14" fillId="0" borderId="13" xfId="0" applyFont="1" applyBorder="1" applyAlignment="1">
      <alignment vertical="center"/>
    </xf>
    <xf numFmtId="0" fontId="16" fillId="0" borderId="13" xfId="0" applyFont="1" applyBorder="1" applyAlignment="1">
      <alignment horizontal="left" vertical="center" wrapText="1"/>
    </xf>
    <xf numFmtId="0" fontId="14" fillId="0" borderId="13" xfId="0" applyFont="1" applyBorder="1" applyAlignment="1">
      <alignment horizontal="center" vertical="center"/>
    </xf>
    <xf numFmtId="44" fontId="14" fillId="0" borderId="13" xfId="0" applyNumberFormat="1" applyFont="1" applyBorder="1" applyAlignment="1">
      <alignment vertical="center"/>
    </xf>
    <xf numFmtId="0" fontId="18" fillId="0" borderId="8" xfId="0" applyFont="1" applyBorder="1" applyAlignment="1">
      <alignment vertical="center" wrapText="1"/>
    </xf>
    <xf numFmtId="0" fontId="18" fillId="0" borderId="7" xfId="0" applyFont="1" applyBorder="1" applyAlignment="1">
      <alignment vertical="center" wrapText="1"/>
    </xf>
    <xf numFmtId="0" fontId="18" fillId="0" borderId="7" xfId="0" applyFont="1" applyBorder="1" applyAlignment="1">
      <alignment vertical="center"/>
    </xf>
    <xf numFmtId="0" fontId="18" fillId="0" borderId="13" xfId="0" applyFont="1" applyBorder="1" applyAlignment="1">
      <alignment vertical="center"/>
    </xf>
    <xf numFmtId="0" fontId="18" fillId="0" borderId="14" xfId="0" applyFont="1" applyBorder="1" applyAlignment="1">
      <alignment vertical="center" wrapText="1"/>
    </xf>
    <xf numFmtId="0" fontId="14" fillId="0" borderId="14" xfId="0" applyFont="1" applyBorder="1" applyAlignment="1">
      <alignment vertical="center" wrapText="1"/>
    </xf>
    <xf numFmtId="0" fontId="14" fillId="0" borderId="14" xfId="0" applyFont="1" applyBorder="1" applyAlignment="1">
      <alignment horizontal="center" vertical="center" wrapText="1"/>
    </xf>
    <xf numFmtId="44" fontId="14" fillId="0" borderId="14" xfId="0" applyNumberFormat="1"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0" fontId="4" fillId="0" borderId="0" xfId="0" applyFont="1" applyAlignment="1">
      <alignment horizontal="center" vertical="center" wrapText="1"/>
    </xf>
    <xf numFmtId="44" fontId="8"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44" fontId="4" fillId="0" borderId="0" xfId="0" applyNumberFormat="1" applyFont="1" applyAlignment="1">
      <alignment horizontal="center" vertical="center"/>
    </xf>
    <xf numFmtId="0" fontId="2"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8" fillId="2" borderId="1" xfId="0" applyFont="1" applyFill="1" applyBorder="1" applyAlignment="1">
      <alignment horizontal="left" vertical="center"/>
    </xf>
    <xf numFmtId="0" fontId="8" fillId="2" borderId="6" xfId="0" applyFont="1" applyFill="1" applyBorder="1" applyAlignment="1">
      <alignment horizontal="left" vertical="center" wrapText="1"/>
    </xf>
    <xf numFmtId="0" fontId="8" fillId="2" borderId="6" xfId="0" applyFont="1" applyFill="1" applyBorder="1" applyAlignment="1">
      <alignment horizontal="center" vertical="center" wrapText="1"/>
    </xf>
    <xf numFmtId="44" fontId="8" fillId="2" borderId="6" xfId="0" applyNumberFormat="1" applyFont="1" applyFill="1" applyBorder="1" applyAlignment="1">
      <alignment horizontal="left" vertical="center" wrapText="1"/>
    </xf>
    <xf numFmtId="0" fontId="4" fillId="0" borderId="0" xfId="0" applyFont="1"/>
    <xf numFmtId="0" fontId="4"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44" fontId="1" fillId="3" borderId="1" xfId="0" applyNumberFormat="1" applyFont="1" applyFill="1" applyBorder="1" applyAlignment="1">
      <alignment horizontal="left" vertical="center" wrapText="1"/>
    </xf>
    <xf numFmtId="44" fontId="1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4" fillId="0" borderId="0" xfId="0" applyFont="1" applyAlignment="1">
      <alignment horizontal="left" vertical="center" wrapText="1"/>
    </xf>
    <xf numFmtId="0" fontId="8" fillId="2" borderId="5" xfId="0" applyFont="1" applyFill="1" applyBorder="1" applyAlignment="1">
      <alignment horizontal="left" vertical="center"/>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44" fontId="8" fillId="2" borderId="6" xfId="0" applyNumberFormat="1"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wrapText="1"/>
    </xf>
    <xf numFmtId="0" fontId="1" fillId="0" borderId="5" xfId="0" applyFont="1" applyBorder="1" applyAlignment="1">
      <alignment horizontal="left" vertical="center"/>
    </xf>
    <xf numFmtId="0" fontId="1" fillId="0" borderId="1" xfId="0" applyFont="1" applyBorder="1" applyAlignment="1">
      <alignment horizontal="left" vertical="center"/>
    </xf>
    <xf numFmtId="44" fontId="4" fillId="0" borderId="1" xfId="0" applyNumberFormat="1" applyFont="1" applyBorder="1" applyAlignment="1">
      <alignment horizontal="left" vertical="center" wrapText="1"/>
    </xf>
    <xf numFmtId="44" fontId="4" fillId="0" borderId="6" xfId="0" applyNumberFormat="1" applyFont="1" applyBorder="1" applyAlignment="1">
      <alignment horizontal="left" vertical="center"/>
    </xf>
    <xf numFmtId="49" fontId="4" fillId="0" borderId="1" xfId="0" applyNumberFormat="1" applyFont="1" applyBorder="1" applyAlignment="1">
      <alignment horizontal="left" vertical="center"/>
    </xf>
    <xf numFmtId="0" fontId="4" fillId="0" borderId="1" xfId="0" applyFont="1" applyBorder="1" applyAlignment="1">
      <alignment horizontal="left" vertical="center" wrapText="1"/>
    </xf>
    <xf numFmtId="44" fontId="12" fillId="0" borderId="0" xfId="0" applyNumberFormat="1"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44" fontId="7" fillId="0" borderId="0" xfId="0" applyNumberFormat="1" applyFont="1" applyAlignment="1">
      <alignment horizontal="center" vertical="center"/>
    </xf>
    <xf numFmtId="0" fontId="7" fillId="0" borderId="0" xfId="0" applyFont="1" applyAlignment="1">
      <alignment horizontal="left" vertical="center"/>
    </xf>
    <xf numFmtId="0" fontId="2" fillId="2" borderId="5" xfId="0" applyFont="1" applyFill="1" applyBorder="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44" fontId="2" fillId="2" borderId="6" xfId="0" applyNumberFormat="1" applyFont="1" applyFill="1" applyBorder="1" applyAlignment="1">
      <alignment horizontal="left" vertical="center"/>
    </xf>
    <xf numFmtId="44" fontId="1" fillId="0" borderId="1" xfId="0" applyNumberFormat="1" applyFont="1" applyBorder="1" applyAlignment="1">
      <alignment horizontal="left" vertical="center"/>
    </xf>
    <xf numFmtId="44" fontId="1" fillId="0" borderId="6" xfId="0" applyNumberFormat="1" applyFont="1" applyBorder="1" applyAlignment="1">
      <alignment horizontal="left" vertical="center"/>
    </xf>
    <xf numFmtId="44" fontId="13" fillId="0" borderId="0" xfId="0" applyNumberFormat="1" applyFont="1" applyAlignment="1">
      <alignment horizontal="center" vertical="center"/>
    </xf>
    <xf numFmtId="0" fontId="8" fillId="2" borderId="5" xfId="0" applyFont="1" applyFill="1" applyBorder="1" applyAlignment="1">
      <alignment horizontal="left" vertical="center" wrapText="1"/>
    </xf>
    <xf numFmtId="0" fontId="4" fillId="0" borderId="5" xfId="0" applyFont="1" applyBorder="1" applyAlignment="1">
      <alignment horizontal="left" vertical="center"/>
    </xf>
    <xf numFmtId="0" fontId="4" fillId="0" borderId="9" xfId="0" applyFont="1" applyBorder="1" applyAlignment="1">
      <alignment horizontal="left" vertical="center"/>
    </xf>
    <xf numFmtId="44" fontId="10" fillId="0" borderId="0" xfId="0" applyNumberFormat="1" applyFont="1" applyAlignment="1">
      <alignment horizontal="center"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10" fillId="0" borderId="2" xfId="0" applyFont="1" applyBorder="1" applyAlignment="1" applyProtection="1">
      <alignment horizontal="justify" vertical="center" wrapText="1"/>
      <protection locked="0"/>
    </xf>
    <xf numFmtId="0" fontId="10" fillId="0" borderId="3" xfId="0" applyFont="1" applyBorder="1" applyAlignment="1" applyProtection="1">
      <alignment horizontal="justify" vertical="center" wrapText="1"/>
      <protection locked="0"/>
    </xf>
    <xf numFmtId="0" fontId="10" fillId="0" borderId="12" xfId="0" applyFont="1" applyBorder="1" applyAlignment="1" applyProtection="1">
      <alignment horizontal="justify" vertical="center" wrapText="1"/>
      <protection locked="0"/>
    </xf>
  </cellXfs>
  <cellStyles count="5">
    <cellStyle name="Hyperlink" xfId="1" builtinId="8"/>
    <cellStyle name="Hyperlink 2" xfId="3" xr:uid="{1919E862-2D47-48C5-97F4-5C48547BE0F4}"/>
    <cellStyle name="Normal" xfId="0" builtinId="0"/>
    <cellStyle name="Normal 2" xfId="4" xr:uid="{C65F8DF7-735F-4736-8F8C-9685CE862605}"/>
    <cellStyle name="Normal 3" xfId="2" xr:uid="{E354BFFB-517E-4628-8AB2-1E23CB4FC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6936-4A9B-448A-9A96-FB4C2A2C03B6}">
  <sheetPr>
    <pageSetUpPr fitToPage="1"/>
  </sheetPr>
  <dimension ref="A1:F37"/>
  <sheetViews>
    <sheetView tabSelected="1" zoomScaleNormal="100" workbookViewId="0">
      <selection activeCell="B11" sqref="B11"/>
    </sheetView>
  </sheetViews>
  <sheetFormatPr defaultColWidth="8.88671875" defaultRowHeight="15" x14ac:dyDescent="0.3"/>
  <cols>
    <col min="1" max="1" width="8.6640625" style="14" customWidth="1"/>
    <col min="2" max="2" width="60.6640625" style="14" customWidth="1"/>
    <col min="3" max="3" width="10.6640625" style="14" customWidth="1"/>
    <col min="4" max="4" width="5.6640625" style="14" customWidth="1"/>
    <col min="5" max="5" width="13.6640625" style="14" customWidth="1"/>
    <col min="6" max="6" width="17.6640625" style="14" customWidth="1"/>
    <col min="7" max="16384" width="8.88671875" style="14"/>
  </cols>
  <sheetData>
    <row r="1" spans="1:6" ht="20.100000000000001" customHeight="1" x14ac:dyDescent="0.3">
      <c r="A1" s="13"/>
      <c r="B1" s="13"/>
      <c r="C1" s="1"/>
      <c r="D1" s="1"/>
      <c r="E1" s="1"/>
      <c r="F1" s="5" t="s">
        <v>30</v>
      </c>
    </row>
    <row r="2" spans="1:6" ht="20.100000000000001" customHeight="1" x14ac:dyDescent="0.3">
      <c r="A2" s="15"/>
      <c r="C2" s="15"/>
      <c r="D2" s="15"/>
      <c r="F2" s="15"/>
    </row>
    <row r="3" spans="1:6" ht="20.100000000000001" customHeight="1" x14ac:dyDescent="0.3">
      <c r="A3" s="15"/>
      <c r="B3" s="14" t="s">
        <v>0</v>
      </c>
      <c r="C3" s="15"/>
      <c r="D3" s="15"/>
      <c r="F3" s="15"/>
    </row>
    <row r="4" spans="1:6" ht="20.100000000000001" customHeight="1" x14ac:dyDescent="0.3">
      <c r="A4" s="15"/>
      <c r="B4" s="16"/>
      <c r="C4" s="15"/>
      <c r="D4" s="15"/>
      <c r="F4" s="15"/>
    </row>
    <row r="5" spans="1:6" ht="40.200000000000003" customHeight="1" x14ac:dyDescent="0.3">
      <c r="A5" s="15"/>
      <c r="B5" s="17" t="s">
        <v>38</v>
      </c>
      <c r="C5" s="15"/>
      <c r="D5" s="15"/>
      <c r="F5" s="18">
        <f>'Price Framework'!G14</f>
        <v>75000</v>
      </c>
    </row>
    <row r="6" spans="1:6" ht="20.100000000000001" customHeight="1" x14ac:dyDescent="0.3">
      <c r="A6" s="15"/>
      <c r="B6" s="16"/>
      <c r="C6" s="15"/>
      <c r="D6" s="15"/>
      <c r="F6" s="15"/>
    </row>
    <row r="7" spans="1:6" ht="20.100000000000001" customHeight="1" x14ac:dyDescent="0.3">
      <c r="A7" s="15"/>
      <c r="B7" s="19" t="s">
        <v>29</v>
      </c>
      <c r="C7" s="15"/>
      <c r="D7" s="15"/>
      <c r="F7" s="18">
        <f>'Price Framework'!G30</f>
        <v>0</v>
      </c>
    </row>
    <row r="8" spans="1:6" ht="20.100000000000001" customHeight="1" x14ac:dyDescent="0.3">
      <c r="A8" s="15"/>
      <c r="B8" s="16"/>
      <c r="C8" s="15"/>
      <c r="D8" s="15"/>
      <c r="F8" s="15"/>
    </row>
    <row r="9" spans="1:6" ht="40.200000000000003" customHeight="1" x14ac:dyDescent="0.3">
      <c r="A9" s="15"/>
      <c r="B9" s="19" t="s">
        <v>26</v>
      </c>
      <c r="C9" s="15"/>
      <c r="D9" s="15"/>
      <c r="F9" s="18">
        <f>'Price Framework'!F41</f>
        <v>10000</v>
      </c>
    </row>
    <row r="10" spans="1:6" ht="20.100000000000001" customHeight="1" x14ac:dyDescent="0.3">
      <c r="A10" s="15"/>
      <c r="B10" s="16"/>
      <c r="C10" s="15"/>
      <c r="D10" s="15"/>
      <c r="F10" s="15"/>
    </row>
    <row r="11" spans="1:6" ht="40.200000000000003" customHeight="1" x14ac:dyDescent="0.3">
      <c r="A11" s="15"/>
      <c r="B11" s="19" t="s">
        <v>27</v>
      </c>
      <c r="C11" s="15"/>
      <c r="D11" s="15"/>
      <c r="F11" s="18">
        <f>'Price Framework'!D46</f>
        <v>5000</v>
      </c>
    </row>
    <row r="12" spans="1:6" ht="19.95" customHeight="1" x14ac:dyDescent="0.3">
      <c r="A12" s="15"/>
      <c r="B12" s="16"/>
      <c r="C12" s="15"/>
      <c r="D12" s="15"/>
      <c r="F12" s="15"/>
    </row>
    <row r="13" spans="1:6" ht="19.95" customHeight="1" x14ac:dyDescent="0.3">
      <c r="A13" s="15"/>
      <c r="B13" s="20"/>
      <c r="C13" s="15"/>
      <c r="D13" s="15"/>
      <c r="F13" s="18"/>
    </row>
    <row r="14" spans="1:6" ht="19.95" customHeight="1" x14ac:dyDescent="0.3">
      <c r="A14" s="15"/>
      <c r="B14" s="16"/>
      <c r="C14" s="15"/>
      <c r="D14" s="15"/>
      <c r="F14" s="15"/>
    </row>
    <row r="15" spans="1:6" ht="19.95" customHeight="1" x14ac:dyDescent="0.3">
      <c r="A15" s="15"/>
      <c r="B15" s="21"/>
      <c r="C15" s="15"/>
      <c r="D15" s="15"/>
      <c r="F15" s="18"/>
    </row>
    <row r="16" spans="1:6" ht="19.95" customHeight="1" x14ac:dyDescent="0.3">
      <c r="A16" s="15"/>
      <c r="B16" s="22"/>
      <c r="C16" s="15"/>
      <c r="D16" s="15"/>
      <c r="F16" s="18"/>
    </row>
    <row r="17" spans="1:6" ht="19.95" customHeight="1" x14ac:dyDescent="0.3">
      <c r="A17" s="15"/>
      <c r="B17" s="23"/>
      <c r="C17" s="15"/>
      <c r="D17" s="15"/>
      <c r="F17" s="18"/>
    </row>
    <row r="18" spans="1:6" ht="19.95" customHeight="1" x14ac:dyDescent="0.3">
      <c r="A18" s="15"/>
      <c r="B18" s="24"/>
      <c r="C18" s="15"/>
      <c r="D18" s="15"/>
      <c r="F18" s="18"/>
    </row>
    <row r="19" spans="1:6" ht="19.95" customHeight="1" x14ac:dyDescent="0.3">
      <c r="A19" s="15"/>
      <c r="B19" s="24"/>
      <c r="C19" s="15"/>
      <c r="D19" s="15"/>
      <c r="F19" s="18"/>
    </row>
    <row r="20" spans="1:6" ht="19.95" customHeight="1" x14ac:dyDescent="0.3">
      <c r="A20" s="15"/>
      <c r="B20" s="24"/>
      <c r="C20" s="15"/>
      <c r="D20" s="15"/>
      <c r="F20" s="18"/>
    </row>
    <row r="21" spans="1:6" ht="19.95" customHeight="1" x14ac:dyDescent="0.3">
      <c r="A21" s="15"/>
      <c r="B21" s="24"/>
      <c r="C21" s="15"/>
      <c r="D21" s="15"/>
      <c r="F21" s="18"/>
    </row>
    <row r="22" spans="1:6" ht="19.95" customHeight="1" x14ac:dyDescent="0.3">
      <c r="A22" s="15"/>
      <c r="B22" s="24"/>
      <c r="C22" s="15"/>
      <c r="D22" s="15"/>
      <c r="F22" s="18"/>
    </row>
    <row r="23" spans="1:6" ht="19.95" customHeight="1" x14ac:dyDescent="0.3">
      <c r="A23" s="15"/>
      <c r="C23" s="15"/>
      <c r="D23" s="15"/>
      <c r="F23" s="15"/>
    </row>
    <row r="24" spans="1:6" ht="19.95" customHeight="1" x14ac:dyDescent="0.3">
      <c r="A24" s="15"/>
      <c r="B24" s="24"/>
      <c r="C24" s="15"/>
      <c r="D24" s="15"/>
      <c r="F24" s="18"/>
    </row>
    <row r="25" spans="1:6" ht="19.95" customHeight="1" x14ac:dyDescent="0.3">
      <c r="A25" s="15"/>
      <c r="B25" s="25"/>
      <c r="C25" s="15"/>
      <c r="D25" s="15"/>
      <c r="F25" s="15"/>
    </row>
    <row r="26" spans="1:6" ht="19.95" customHeight="1" x14ac:dyDescent="0.3">
      <c r="A26" s="15"/>
      <c r="B26" s="25"/>
      <c r="C26" s="15"/>
      <c r="D26" s="15"/>
      <c r="F26" s="18"/>
    </row>
    <row r="27" spans="1:6" ht="19.95" customHeight="1" x14ac:dyDescent="0.3">
      <c r="A27" s="15"/>
      <c r="B27" s="25"/>
      <c r="C27" s="15"/>
      <c r="D27" s="15"/>
      <c r="F27" s="15"/>
    </row>
    <row r="28" spans="1:6" ht="19.95" customHeight="1" x14ac:dyDescent="0.3">
      <c r="A28" s="15"/>
      <c r="B28" s="25"/>
      <c r="C28" s="15"/>
      <c r="D28" s="15"/>
      <c r="F28" s="15"/>
    </row>
    <row r="29" spans="1:6" ht="19.95" customHeight="1" x14ac:dyDescent="0.3">
      <c r="A29" s="15"/>
      <c r="B29" s="25"/>
      <c r="C29" s="15"/>
      <c r="D29" s="15"/>
      <c r="F29" s="15"/>
    </row>
    <row r="30" spans="1:6" ht="19.95" customHeight="1" x14ac:dyDescent="0.3">
      <c r="A30" s="15"/>
      <c r="B30" s="25"/>
      <c r="C30" s="15"/>
      <c r="D30" s="15"/>
      <c r="F30" s="15"/>
    </row>
    <row r="31" spans="1:6" ht="19.95" customHeight="1" x14ac:dyDescent="0.3">
      <c r="A31" s="15"/>
      <c r="B31" s="25"/>
      <c r="C31" s="15"/>
      <c r="D31" s="15"/>
      <c r="F31" s="15"/>
    </row>
    <row r="32" spans="1:6" ht="19.95" customHeight="1" x14ac:dyDescent="0.3">
      <c r="A32" s="15"/>
      <c r="C32" s="15"/>
      <c r="D32" s="15"/>
      <c r="F32" s="15"/>
    </row>
    <row r="33" spans="1:6" ht="19.95" customHeight="1" x14ac:dyDescent="0.3">
      <c r="A33" s="15"/>
      <c r="C33" s="15"/>
      <c r="D33" s="15"/>
      <c r="F33" s="15"/>
    </row>
    <row r="34" spans="1:6" ht="19.95" customHeight="1" x14ac:dyDescent="0.3">
      <c r="A34" s="15"/>
      <c r="C34" s="15"/>
      <c r="D34" s="15"/>
      <c r="F34" s="15"/>
    </row>
    <row r="35" spans="1:6" ht="19.95" customHeight="1" x14ac:dyDescent="0.3">
      <c r="A35" s="13"/>
      <c r="B35" s="26" t="s">
        <v>1</v>
      </c>
      <c r="C35" s="13"/>
      <c r="D35" s="13"/>
      <c r="E35" s="27"/>
      <c r="F35" s="28">
        <f>SUM(F3:F26)</f>
        <v>90000</v>
      </c>
    </row>
    <row r="36" spans="1:6" ht="19.95" customHeight="1" x14ac:dyDescent="0.3"/>
    <row r="37" spans="1:6" ht="19.95" customHeight="1" x14ac:dyDescent="0.3"/>
  </sheetData>
  <sheetProtection algorithmName="SHA-512" hashValue="Nf/HLLthvXcXU+f9Ovmnh+pM5Dn9AjEhN+2xgxqDLraJVY1xgaTqFb8ZZC+bWoQi+1onn6ooLjVRgIE2GLeESA==" saltValue="iNu5X6m1p/Q/VHFe0g5EgQ==" spinCount="100000" sheet="1" objects="1" scenarios="1"/>
  <hyperlinks>
    <hyperlink ref="B7" location="'Price Framework'!A19" display="1.3 Dayworks - Price Framework Rules Paragraph 4" xr:uid="{C7B59A22-800A-461A-BEEE-775AAA557E4F}"/>
    <hyperlink ref="B9" location="'Price Framework'!A32" display="1.9 Dayworks and Percentage Additions – Price Framework Rules Paragraphs 2.1.3, 2.1.5, 2.2.2, 4.4.1, 4.5.1 &amp; 4.6.1" xr:uid="{EEFADAA3-5E66-41BC-9261-8AECE3B05A43}"/>
    <hyperlink ref="B5" location="'Price Framework'!A5" display="1.1 Tendered Percentage Adjustments to M3NHF Schedule of Rates" xr:uid="{4AC972F7-3C78-4017-A62D-6015D40E50D4}"/>
    <hyperlink ref="B11" location="'Price Framework'!A43" display="1.10 Provisional Amounts - Price Framework Rules Paragraphs 2.2 and 4.2" xr:uid="{907F9759-26B9-41D5-AC5A-023F154EE47C}"/>
  </hyperlinks>
  <pageMargins left="0.7" right="0.7" top="0.75" bottom="0.75" header="0.3" footer="0.3"/>
  <pageSetup scale="77" fitToHeight="0" orientation="portrait" r:id="rId1"/>
  <headerFooter>
    <oddHeader xml:space="preserve">&amp;L&amp;"Arial,Regular"&amp;12LOT 5 COMMUNAL AERIALS&amp;R&amp;"Arial,Regular"&amp;12Summary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CDF17-998B-4476-BD47-C2BDB7CA58B1}">
  <sheetPr>
    <tabColor rgb="FF92D050"/>
    <pageSetUpPr fitToPage="1"/>
  </sheetPr>
  <dimension ref="A1:H68"/>
  <sheetViews>
    <sheetView topLeftCell="A25" zoomScale="80" zoomScaleNormal="80" workbookViewId="0">
      <selection activeCell="A43" sqref="A43"/>
    </sheetView>
  </sheetViews>
  <sheetFormatPr defaultColWidth="8.88671875" defaultRowHeight="15" x14ac:dyDescent="0.3"/>
  <cols>
    <col min="1" max="1" width="15.6640625" style="58" customWidth="1"/>
    <col min="2" max="2" width="70.6640625" style="58" customWidth="1"/>
    <col min="3" max="4" width="30.6640625" style="57" customWidth="1"/>
    <col min="5" max="5" width="30.6640625" style="59" customWidth="1"/>
    <col min="6" max="6" width="30.6640625" style="55" customWidth="1"/>
    <col min="7" max="7" width="30.6640625" style="60" customWidth="1"/>
    <col min="8" max="8" width="25.6640625" style="55" customWidth="1"/>
    <col min="9" max="10" width="25.6640625" style="57" customWidth="1"/>
    <col min="11" max="16384" width="8.88671875" style="57"/>
  </cols>
  <sheetData>
    <row r="1" spans="1:8" ht="25.2" customHeight="1" x14ac:dyDescent="0.3">
      <c r="A1" s="52" t="s">
        <v>60</v>
      </c>
      <c r="B1" s="52"/>
      <c r="C1" s="53"/>
      <c r="D1" s="53"/>
      <c r="E1" s="54"/>
      <c r="G1" s="56"/>
    </row>
    <row r="2" spans="1:8" ht="25.2" customHeight="1" x14ac:dyDescent="0.3"/>
    <row r="3" spans="1:8" ht="25.2" customHeight="1" x14ac:dyDescent="0.3">
      <c r="A3" s="52" t="s">
        <v>3</v>
      </c>
      <c r="B3" s="52"/>
    </row>
    <row r="4" spans="1:8" ht="25.2" customHeight="1" x14ac:dyDescent="0.3">
      <c r="A4" s="61" t="s">
        <v>18</v>
      </c>
      <c r="B4" s="61"/>
    </row>
    <row r="5" spans="1:8" ht="25.2" customHeight="1" x14ac:dyDescent="0.3">
      <c r="A5" s="52" t="s">
        <v>62</v>
      </c>
      <c r="B5" s="52"/>
    </row>
    <row r="6" spans="1:8" ht="25.2" customHeight="1" x14ac:dyDescent="0.3">
      <c r="A6" s="52" t="s">
        <v>43</v>
      </c>
      <c r="B6" s="52"/>
    </row>
    <row r="7" spans="1:8" ht="25.2" customHeight="1" x14ac:dyDescent="0.3">
      <c r="A7" s="58" t="s">
        <v>63</v>
      </c>
    </row>
    <row r="8" spans="1:8" ht="25.2" customHeight="1" x14ac:dyDescent="0.3">
      <c r="A8" s="62" t="s">
        <v>239</v>
      </c>
      <c r="B8" s="62"/>
      <c r="C8" s="62"/>
      <c r="D8" s="62"/>
      <c r="E8" s="63"/>
      <c r="F8" s="63"/>
      <c r="G8" s="63"/>
      <c r="H8" s="62"/>
    </row>
    <row r="9" spans="1:8" ht="25.2" customHeight="1" x14ac:dyDescent="0.3">
      <c r="A9" s="62" t="s">
        <v>240</v>
      </c>
      <c r="B9" s="62"/>
      <c r="C9" s="62"/>
      <c r="D9" s="62"/>
      <c r="E9" s="63"/>
      <c r="F9" s="63"/>
      <c r="G9" s="63"/>
      <c r="H9" s="62"/>
    </row>
    <row r="10" spans="1:8" ht="25.2" customHeight="1" x14ac:dyDescent="0.3">
      <c r="A10" s="64"/>
      <c r="B10" s="64"/>
      <c r="C10" s="64"/>
      <c r="D10" s="64"/>
      <c r="E10" s="63"/>
      <c r="F10" s="63"/>
      <c r="G10" s="63"/>
      <c r="H10" s="64"/>
    </row>
    <row r="11" spans="1:8" s="53" customFormat="1" ht="75" customHeight="1" x14ac:dyDescent="0.3">
      <c r="A11" s="52"/>
      <c r="B11" s="65" t="s">
        <v>25</v>
      </c>
      <c r="C11" s="65" t="s">
        <v>47</v>
      </c>
      <c r="D11" s="65" t="s">
        <v>48</v>
      </c>
      <c r="E11" s="66" t="s">
        <v>49</v>
      </c>
      <c r="F11" s="67" t="s">
        <v>50</v>
      </c>
      <c r="G11" s="68" t="s">
        <v>51</v>
      </c>
    </row>
    <row r="12" spans="1:8" s="69" customFormat="1" ht="25.2" customHeight="1" x14ac:dyDescent="0.25">
      <c r="B12" s="70" t="s">
        <v>59</v>
      </c>
      <c r="C12" s="71" t="s">
        <v>74</v>
      </c>
      <c r="D12" s="71" t="s">
        <v>75</v>
      </c>
      <c r="E12" s="72">
        <v>65000</v>
      </c>
      <c r="F12" s="2">
        <v>1</v>
      </c>
      <c r="G12" s="72">
        <f>E12*F12</f>
        <v>65000</v>
      </c>
    </row>
    <row r="13" spans="1:8" s="69" customFormat="1" ht="24.9" customHeight="1" x14ac:dyDescent="0.25">
      <c r="B13" s="70" t="s">
        <v>59</v>
      </c>
      <c r="C13" s="71" t="s">
        <v>64</v>
      </c>
      <c r="D13" s="71" t="s">
        <v>65</v>
      </c>
      <c r="E13" s="72">
        <v>10000</v>
      </c>
      <c r="F13" s="2">
        <v>1</v>
      </c>
      <c r="G13" s="72">
        <f t="shared" ref="G13" si="0">E13*F13</f>
        <v>10000</v>
      </c>
    </row>
    <row r="14" spans="1:8" ht="25.2" customHeight="1" x14ac:dyDescent="0.3">
      <c r="C14" s="58"/>
      <c r="E14" s="73">
        <f>SUM(E12:E13)</f>
        <v>75000</v>
      </c>
      <c r="F14" s="59"/>
      <c r="G14" s="73">
        <f>SUM(G12:G13)</f>
        <v>75000</v>
      </c>
      <c r="H14" s="57"/>
    </row>
    <row r="15" spans="1:8" ht="25.2" customHeight="1" x14ac:dyDescent="0.3">
      <c r="H15" s="57"/>
    </row>
    <row r="16" spans="1:8" ht="25.2" customHeight="1" x14ac:dyDescent="0.3">
      <c r="A16" s="52" t="s">
        <v>41</v>
      </c>
      <c r="H16" s="57"/>
    </row>
    <row r="17" spans="1:8" ht="25.2" customHeight="1" x14ac:dyDescent="0.3">
      <c r="A17" s="58" t="s">
        <v>42</v>
      </c>
      <c r="H17" s="57"/>
    </row>
    <row r="18" spans="1:8" ht="25.2" customHeight="1" x14ac:dyDescent="0.3">
      <c r="H18" s="57"/>
    </row>
    <row r="19" spans="1:8" ht="25.2" customHeight="1" x14ac:dyDescent="0.3">
      <c r="A19" s="61" t="s">
        <v>29</v>
      </c>
      <c r="B19" s="61"/>
    </row>
    <row r="20" spans="1:8" ht="25.2" customHeight="1" x14ac:dyDescent="0.3">
      <c r="A20" s="58" t="s">
        <v>4</v>
      </c>
    </row>
    <row r="21" spans="1:8" ht="25.2" customHeight="1" x14ac:dyDescent="0.3">
      <c r="A21" s="58" t="s">
        <v>44</v>
      </c>
    </row>
    <row r="22" spans="1:8" ht="25.2" customHeight="1" x14ac:dyDescent="0.3">
      <c r="A22" s="58" t="s">
        <v>5</v>
      </c>
    </row>
    <row r="23" spans="1:8" ht="25.2" customHeight="1" x14ac:dyDescent="0.3">
      <c r="A23" s="58" t="s">
        <v>45</v>
      </c>
    </row>
    <row r="24" spans="1:8" ht="25.2" customHeight="1" x14ac:dyDescent="0.3">
      <c r="A24" s="58" t="s">
        <v>6</v>
      </c>
    </row>
    <row r="25" spans="1:8" ht="25.2" customHeight="1" x14ac:dyDescent="0.3">
      <c r="A25" s="74" t="s">
        <v>7</v>
      </c>
      <c r="B25" s="74"/>
      <c r="C25" s="75"/>
    </row>
    <row r="26" spans="1:8" ht="25.2" customHeight="1" x14ac:dyDescent="0.3">
      <c r="A26" s="76"/>
      <c r="B26" s="76"/>
      <c r="H26" s="57"/>
    </row>
    <row r="27" spans="1:8" ht="49.95" customHeight="1" x14ac:dyDescent="0.3">
      <c r="A27" s="65" t="s">
        <v>8</v>
      </c>
      <c r="B27" s="65" t="s">
        <v>52</v>
      </c>
      <c r="C27" s="77" t="s">
        <v>9</v>
      </c>
      <c r="D27" s="65" t="s">
        <v>32</v>
      </c>
      <c r="E27" s="78" t="s">
        <v>31</v>
      </c>
      <c r="F27" s="79" t="s">
        <v>34</v>
      </c>
      <c r="G27" s="80" t="s">
        <v>30</v>
      </c>
      <c r="H27" s="57"/>
    </row>
    <row r="28" spans="1:8" ht="25.2" customHeight="1" x14ac:dyDescent="0.3">
      <c r="A28" s="81">
        <v>899999</v>
      </c>
      <c r="B28" s="82" t="s">
        <v>59</v>
      </c>
      <c r="C28" s="83" t="s">
        <v>66</v>
      </c>
      <c r="D28" s="84">
        <v>40</v>
      </c>
      <c r="E28" s="85" t="s">
        <v>33</v>
      </c>
      <c r="F28" s="3"/>
      <c r="G28" s="86">
        <f t="shared" ref="G28:G29" si="1">D28*F28</f>
        <v>0</v>
      </c>
      <c r="H28" s="57"/>
    </row>
    <row r="29" spans="1:8" ht="25.2" customHeight="1" x14ac:dyDescent="0.3">
      <c r="A29" s="87" t="s">
        <v>61</v>
      </c>
      <c r="B29" s="88" t="s">
        <v>59</v>
      </c>
      <c r="C29" s="83" t="s">
        <v>2</v>
      </c>
      <c r="D29" s="84">
        <v>40</v>
      </c>
      <c r="E29" s="85" t="s">
        <v>33</v>
      </c>
      <c r="F29" s="3"/>
      <c r="G29" s="86">
        <f t="shared" si="1"/>
        <v>0</v>
      </c>
      <c r="H29" s="57"/>
    </row>
    <row r="30" spans="1:8" ht="25.2" customHeight="1" x14ac:dyDescent="0.3">
      <c r="B30" s="57"/>
      <c r="E30" s="55"/>
      <c r="F30" s="60"/>
      <c r="G30" s="89">
        <f>SUM(G28:G29)</f>
        <v>0</v>
      </c>
      <c r="H30" s="57"/>
    </row>
    <row r="31" spans="1:8" ht="25.2" customHeight="1" x14ac:dyDescent="0.3">
      <c r="B31" s="57"/>
      <c r="E31" s="55"/>
      <c r="F31" s="60"/>
      <c r="G31" s="89"/>
      <c r="H31" s="57"/>
    </row>
    <row r="32" spans="1:8" s="90" customFormat="1" ht="25.2" customHeight="1" x14ac:dyDescent="0.3">
      <c r="A32" s="61" t="s">
        <v>26</v>
      </c>
      <c r="B32" s="61"/>
      <c r="E32" s="91"/>
      <c r="F32" s="92"/>
      <c r="G32" s="93"/>
      <c r="H32" s="92"/>
    </row>
    <row r="33" spans="1:8" s="90" customFormat="1" ht="25.2" customHeight="1" x14ac:dyDescent="0.3">
      <c r="A33" s="74" t="s">
        <v>39</v>
      </c>
      <c r="B33" s="61"/>
      <c r="E33" s="91"/>
      <c r="F33" s="92"/>
      <c r="G33" s="93"/>
      <c r="H33" s="92"/>
    </row>
    <row r="34" spans="1:8" s="90" customFormat="1" ht="25.2" customHeight="1" x14ac:dyDescent="0.3">
      <c r="A34" s="74" t="s">
        <v>40</v>
      </c>
      <c r="B34" s="94"/>
      <c r="E34" s="91"/>
      <c r="F34" s="92"/>
      <c r="G34" s="93"/>
      <c r="H34" s="92"/>
    </row>
    <row r="35" spans="1:8" s="90" customFormat="1" ht="25.2" customHeight="1" x14ac:dyDescent="0.3">
      <c r="A35" s="74"/>
      <c r="B35" s="94"/>
      <c r="E35" s="91"/>
      <c r="F35" s="92"/>
      <c r="G35" s="93"/>
      <c r="H35" s="92"/>
    </row>
    <row r="36" spans="1:8" s="90" customFormat="1" ht="100.2" customHeight="1" x14ac:dyDescent="0.3">
      <c r="A36" s="94"/>
      <c r="B36" s="65" t="s">
        <v>25</v>
      </c>
      <c r="C36" s="95" t="s">
        <v>10</v>
      </c>
      <c r="D36" s="96" t="s">
        <v>36</v>
      </c>
      <c r="E36" s="97" t="s">
        <v>35</v>
      </c>
      <c r="F36" s="98" t="s">
        <v>36</v>
      </c>
      <c r="G36" s="91"/>
    </row>
    <row r="37" spans="1:8" s="90" customFormat="1" ht="25.2" customHeight="1" x14ac:dyDescent="0.3">
      <c r="A37" s="94"/>
      <c r="B37" s="84" t="s">
        <v>59</v>
      </c>
      <c r="C37" s="83" t="s">
        <v>11</v>
      </c>
      <c r="D37" s="99">
        <v>2500</v>
      </c>
      <c r="E37" s="4"/>
      <c r="F37" s="100">
        <f>D37+(D37*E37)</f>
        <v>2500</v>
      </c>
      <c r="G37" s="91"/>
    </row>
    <row r="38" spans="1:8" s="90" customFormat="1" ht="25.2" customHeight="1" x14ac:dyDescent="0.3">
      <c r="A38" s="94"/>
      <c r="B38" s="84" t="s">
        <v>59</v>
      </c>
      <c r="C38" s="83" t="s">
        <v>12</v>
      </c>
      <c r="D38" s="99">
        <v>2500</v>
      </c>
      <c r="E38" s="4"/>
      <c r="F38" s="100">
        <f t="shared" ref="F38:F39" si="2">D38+(D38*E38)</f>
        <v>2500</v>
      </c>
      <c r="G38" s="91"/>
    </row>
    <row r="39" spans="1:8" s="90" customFormat="1" ht="25.2" customHeight="1" x14ac:dyDescent="0.3">
      <c r="A39" s="94"/>
      <c r="B39" s="84" t="s">
        <v>59</v>
      </c>
      <c r="C39" s="83" t="s">
        <v>13</v>
      </c>
      <c r="D39" s="99">
        <v>2500</v>
      </c>
      <c r="E39" s="4"/>
      <c r="F39" s="100">
        <f t="shared" si="2"/>
        <v>2500</v>
      </c>
      <c r="G39" s="91"/>
    </row>
    <row r="40" spans="1:8" s="90" customFormat="1" ht="25.2" customHeight="1" x14ac:dyDescent="0.3">
      <c r="A40" s="94"/>
      <c r="B40" s="84" t="s">
        <v>59</v>
      </c>
      <c r="C40" s="83" t="s">
        <v>14</v>
      </c>
      <c r="D40" s="99">
        <v>2500</v>
      </c>
      <c r="E40" s="4"/>
      <c r="F40" s="100">
        <f t="shared" ref="F40" si="3">D40+(D40*E40)</f>
        <v>2500</v>
      </c>
      <c r="G40" s="91"/>
    </row>
    <row r="41" spans="1:8" ht="25.2" customHeight="1" x14ac:dyDescent="0.3">
      <c r="C41" s="58"/>
      <c r="D41" s="75"/>
      <c r="E41" s="55"/>
      <c r="F41" s="101">
        <f>SUM(F37:F40)</f>
        <v>10000</v>
      </c>
      <c r="G41" s="55"/>
      <c r="H41" s="57"/>
    </row>
    <row r="42" spans="1:8" ht="25.2" customHeight="1" x14ac:dyDescent="0.3">
      <c r="C42" s="58"/>
      <c r="D42" s="75"/>
      <c r="E42" s="55"/>
      <c r="F42" s="101"/>
      <c r="G42" s="55"/>
      <c r="H42" s="57"/>
    </row>
    <row r="43" spans="1:8" ht="25.2" customHeight="1" x14ac:dyDescent="0.3">
      <c r="A43" s="52" t="s">
        <v>27</v>
      </c>
      <c r="B43" s="52"/>
      <c r="C43" s="58"/>
      <c r="D43" s="75"/>
    </row>
    <row r="44" spans="1:8" ht="25.2" customHeight="1" x14ac:dyDescent="0.3">
      <c r="A44" s="52"/>
      <c r="B44" s="52"/>
      <c r="C44" s="58"/>
      <c r="D44" s="75"/>
    </row>
    <row r="45" spans="1:8" ht="49.95" customHeight="1" x14ac:dyDescent="0.3">
      <c r="B45" s="65" t="s">
        <v>25</v>
      </c>
      <c r="C45" s="102" t="s">
        <v>15</v>
      </c>
      <c r="D45" s="96" t="s">
        <v>16</v>
      </c>
      <c r="F45" s="59"/>
      <c r="G45" s="59"/>
      <c r="H45" s="57"/>
    </row>
    <row r="46" spans="1:8" ht="25.2" customHeight="1" x14ac:dyDescent="0.3">
      <c r="B46" s="84" t="s">
        <v>59</v>
      </c>
      <c r="C46" s="103" t="s">
        <v>17</v>
      </c>
      <c r="D46" s="99">
        <v>5000</v>
      </c>
      <c r="F46" s="59"/>
      <c r="G46" s="59"/>
      <c r="H46" s="57"/>
    </row>
    <row r="47" spans="1:8" ht="25.2" customHeight="1" x14ac:dyDescent="0.3">
      <c r="D47" s="75"/>
      <c r="H47" s="57"/>
    </row>
    <row r="48" spans="1:8" ht="25.2" customHeight="1" x14ac:dyDescent="0.3">
      <c r="A48" s="52" t="s">
        <v>28</v>
      </c>
      <c r="B48" s="52"/>
      <c r="H48" s="57"/>
    </row>
    <row r="49" spans="1:8" ht="25.2" customHeight="1" x14ac:dyDescent="0.3">
      <c r="H49" s="57"/>
    </row>
    <row r="50" spans="1:8" ht="25.2" customHeight="1" x14ac:dyDescent="0.3">
      <c r="A50" s="58" t="s">
        <v>37</v>
      </c>
      <c r="H50" s="57"/>
    </row>
    <row r="51" spans="1:8" ht="25.2" customHeight="1" x14ac:dyDescent="0.3">
      <c r="H51" s="57"/>
    </row>
    <row r="52" spans="1:8" ht="25.2" customHeight="1" x14ac:dyDescent="0.3">
      <c r="A52" s="52" t="s">
        <v>19</v>
      </c>
      <c r="B52" s="52"/>
    </row>
    <row r="53" spans="1:8" ht="25.2" customHeight="1" x14ac:dyDescent="0.3">
      <c r="B53" s="57"/>
      <c r="E53" s="55"/>
      <c r="F53" s="60"/>
      <c r="G53" s="55"/>
      <c r="H53" s="57"/>
    </row>
    <row r="54" spans="1:8" ht="25.2" customHeight="1" x14ac:dyDescent="0.3">
      <c r="A54" s="104"/>
      <c r="B54" s="108"/>
      <c r="C54" s="55"/>
      <c r="D54" s="105"/>
      <c r="E54" s="55"/>
      <c r="F54" s="57"/>
      <c r="G54" s="57"/>
      <c r="H54" s="57"/>
    </row>
    <row r="55" spans="1:8" ht="25.2" customHeight="1" x14ac:dyDescent="0.3">
      <c r="A55" s="106" t="s">
        <v>20</v>
      </c>
      <c r="B55" s="109"/>
      <c r="C55" s="55"/>
      <c r="D55" s="105"/>
      <c r="E55" s="55"/>
      <c r="F55" s="57"/>
      <c r="G55" s="57"/>
      <c r="H55" s="57"/>
    </row>
    <row r="56" spans="1:8" ht="25.2" customHeight="1" x14ac:dyDescent="0.3">
      <c r="A56" s="107"/>
      <c r="B56" s="110"/>
      <c r="C56" s="55"/>
      <c r="D56" s="105"/>
      <c r="E56" s="55"/>
      <c r="F56" s="57"/>
      <c r="G56" s="57"/>
      <c r="H56" s="57"/>
    </row>
    <row r="57" spans="1:8" ht="25.2" customHeight="1" x14ac:dyDescent="0.3">
      <c r="A57" s="104"/>
      <c r="B57" s="108"/>
      <c r="C57" s="55"/>
      <c r="D57" s="105"/>
      <c r="E57" s="55"/>
      <c r="F57" s="57"/>
      <c r="G57" s="57"/>
      <c r="H57" s="57"/>
    </row>
    <row r="58" spans="1:8" ht="25.2" customHeight="1" x14ac:dyDescent="0.3">
      <c r="A58" s="106" t="s">
        <v>21</v>
      </c>
      <c r="B58" s="109"/>
      <c r="C58" s="55"/>
      <c r="D58" s="105"/>
      <c r="E58" s="55"/>
      <c r="F58" s="57"/>
      <c r="G58" s="57"/>
      <c r="H58" s="57"/>
    </row>
    <row r="59" spans="1:8" ht="25.2" customHeight="1" x14ac:dyDescent="0.3">
      <c r="A59" s="106"/>
      <c r="B59" s="109"/>
      <c r="C59" s="55"/>
      <c r="D59" s="105"/>
      <c r="E59" s="55"/>
      <c r="F59" s="57"/>
      <c r="G59" s="57"/>
      <c r="H59" s="57"/>
    </row>
    <row r="60" spans="1:8" ht="25.2" customHeight="1" x14ac:dyDescent="0.3">
      <c r="A60" s="104"/>
      <c r="B60" s="108"/>
      <c r="C60" s="55"/>
      <c r="D60" s="105"/>
      <c r="E60" s="55"/>
      <c r="F60" s="57"/>
      <c r="G60" s="57"/>
      <c r="H60" s="57"/>
    </row>
    <row r="61" spans="1:8" ht="25.2" customHeight="1" x14ac:dyDescent="0.3">
      <c r="A61" s="106" t="s">
        <v>22</v>
      </c>
      <c r="B61" s="109"/>
      <c r="C61" s="55"/>
      <c r="D61" s="105"/>
      <c r="E61" s="55"/>
      <c r="F61" s="57"/>
      <c r="G61" s="57"/>
      <c r="H61" s="57"/>
    </row>
    <row r="62" spans="1:8" ht="25.2" customHeight="1" x14ac:dyDescent="0.3">
      <c r="A62" s="107"/>
      <c r="B62" s="110"/>
      <c r="C62" s="55"/>
      <c r="D62" s="105"/>
      <c r="E62" s="55"/>
      <c r="F62" s="57"/>
      <c r="G62" s="57"/>
      <c r="H62" s="57"/>
    </row>
    <row r="63" spans="1:8" ht="25.2" customHeight="1" x14ac:dyDescent="0.3">
      <c r="A63" s="104"/>
      <c r="B63" s="108"/>
      <c r="C63" s="55"/>
      <c r="D63" s="105"/>
      <c r="E63" s="55"/>
      <c r="F63" s="57"/>
      <c r="G63" s="57"/>
      <c r="H63" s="57"/>
    </row>
    <row r="64" spans="1:8" ht="25.2" customHeight="1" x14ac:dyDescent="0.3">
      <c r="A64" s="106" t="s">
        <v>23</v>
      </c>
      <c r="B64" s="109"/>
      <c r="C64" s="55"/>
      <c r="D64" s="105"/>
      <c r="E64" s="55"/>
      <c r="F64" s="57"/>
      <c r="G64" s="57"/>
      <c r="H64" s="57"/>
    </row>
    <row r="65" spans="1:8" ht="25.2" customHeight="1" x14ac:dyDescent="0.3">
      <c r="A65" s="107"/>
      <c r="B65" s="110"/>
      <c r="C65" s="55"/>
      <c r="D65" s="105"/>
      <c r="E65" s="55"/>
      <c r="F65" s="57"/>
      <c r="G65" s="57"/>
      <c r="H65" s="57"/>
    </row>
    <row r="66" spans="1:8" ht="25.2" customHeight="1" x14ac:dyDescent="0.3">
      <c r="A66" s="104"/>
      <c r="B66" s="108"/>
      <c r="C66" s="55"/>
      <c r="D66" s="105"/>
      <c r="E66" s="55"/>
      <c r="F66" s="57"/>
      <c r="G66" s="57"/>
      <c r="H66" s="57"/>
    </row>
    <row r="67" spans="1:8" ht="25.2" customHeight="1" x14ac:dyDescent="0.3">
      <c r="A67" s="106" t="s">
        <v>24</v>
      </c>
      <c r="B67" s="109"/>
      <c r="C67" s="55"/>
      <c r="D67" s="105"/>
      <c r="E67" s="55"/>
      <c r="F67" s="57"/>
      <c r="G67" s="57"/>
      <c r="H67" s="57"/>
    </row>
    <row r="68" spans="1:8" ht="25.2" customHeight="1" x14ac:dyDescent="0.3">
      <c r="A68" s="107"/>
      <c r="B68" s="110"/>
      <c r="C68" s="55"/>
      <c r="D68" s="105"/>
      <c r="E68" s="55"/>
      <c r="F68" s="57"/>
      <c r="G68" s="57"/>
      <c r="H68" s="57"/>
    </row>
  </sheetData>
  <sheetProtection algorithmName="SHA-512" hashValue="yR4ZVvSrsvrlQTMY6R0f+P+63m6/CU42sWZHShmO7ux9jQBrVj1uS4s2hx6PJvE4m3WQtbYSjy1Moya1RZtidQ==" saltValue="CvuKKikcZ7CM4pITThHIqw==" spinCount="100000" sheet="1" objects="1" scenarios="1"/>
  <pageMargins left="0.7" right="0.7" top="0.75" bottom="0.75" header="0.3" footer="0.3"/>
  <pageSetup paperSize="9" scale="32" fitToHeight="0" orientation="portrait" r:id="rId1"/>
  <headerFooter>
    <oddHeader xml:space="preserve">&amp;L&amp;"Arial,Regular"&amp;12LOT 5 COMMUNAL AERIALS&amp;R&amp;"Arial,Regular"&amp;12Price Framework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BDF48-4C65-4199-9F32-3F9C72646495}">
  <sheetPr>
    <pageSetUpPr fitToPage="1"/>
  </sheetPr>
  <dimension ref="A1:I43"/>
  <sheetViews>
    <sheetView workbookViewId="0">
      <selection activeCell="D11" sqref="D11"/>
    </sheetView>
  </sheetViews>
  <sheetFormatPr defaultColWidth="8.88671875" defaultRowHeight="12" x14ac:dyDescent="0.3"/>
  <cols>
    <col min="1" max="1" width="15.6640625" style="29" customWidth="1"/>
    <col min="2" max="3" width="35.6640625" style="30" customWidth="1"/>
    <col min="4" max="4" width="40.6640625" style="30" customWidth="1"/>
    <col min="5" max="5" width="5.6640625" style="31" customWidth="1"/>
    <col min="6" max="6" width="10.6640625" style="32" customWidth="1"/>
    <col min="7" max="7" width="45.6640625" style="30" customWidth="1"/>
    <col min="8" max="8" width="140.6640625" style="30" customWidth="1"/>
    <col min="9" max="9" width="250.6640625" style="30" customWidth="1"/>
    <col min="10" max="16384" width="8.88671875" style="30"/>
  </cols>
  <sheetData>
    <row r="1" spans="1:9" s="29" customFormat="1" x14ac:dyDescent="0.3">
      <c r="A1" s="33" t="s">
        <v>53</v>
      </c>
      <c r="B1" s="33" t="s">
        <v>47</v>
      </c>
      <c r="C1" s="33" t="s">
        <v>48</v>
      </c>
      <c r="D1" s="33" t="s">
        <v>55</v>
      </c>
      <c r="E1" s="34" t="s">
        <v>46</v>
      </c>
      <c r="F1" s="35" t="s">
        <v>56</v>
      </c>
      <c r="G1" s="33" t="s">
        <v>54</v>
      </c>
      <c r="H1" s="33" t="s">
        <v>57</v>
      </c>
      <c r="I1" s="33" t="s">
        <v>58</v>
      </c>
    </row>
    <row r="2" spans="1:9" x14ac:dyDescent="0.3">
      <c r="A2" s="44" t="s">
        <v>67</v>
      </c>
      <c r="B2" s="10" t="s">
        <v>74</v>
      </c>
      <c r="C2" s="10" t="s">
        <v>75</v>
      </c>
      <c r="D2" s="10" t="s">
        <v>76</v>
      </c>
      <c r="E2" s="6" t="s">
        <v>77</v>
      </c>
      <c r="F2" s="11">
        <v>7.3498999999999999</v>
      </c>
      <c r="G2" s="10" t="s">
        <v>90</v>
      </c>
      <c r="H2" s="10" t="s">
        <v>79</v>
      </c>
      <c r="I2" s="10" t="s">
        <v>79</v>
      </c>
    </row>
    <row r="3" spans="1:9" x14ac:dyDescent="0.3">
      <c r="A3" s="45" t="s">
        <v>68</v>
      </c>
      <c r="B3" s="8" t="s">
        <v>74</v>
      </c>
      <c r="C3" s="8" t="s">
        <v>75</v>
      </c>
      <c r="D3" s="8" t="s">
        <v>76</v>
      </c>
      <c r="E3" s="7" t="s">
        <v>77</v>
      </c>
      <c r="F3" s="12">
        <v>18.491099999999999</v>
      </c>
      <c r="G3" s="8" t="s">
        <v>91</v>
      </c>
      <c r="H3" s="8" t="s">
        <v>80</v>
      </c>
      <c r="I3" s="8" t="s">
        <v>80</v>
      </c>
    </row>
    <row r="4" spans="1:9" x14ac:dyDescent="0.3">
      <c r="A4" s="45" t="s">
        <v>69</v>
      </c>
      <c r="B4" s="8" t="s">
        <v>74</v>
      </c>
      <c r="C4" s="8" t="s">
        <v>75</v>
      </c>
      <c r="D4" s="8" t="s">
        <v>76</v>
      </c>
      <c r="E4" s="7" t="s">
        <v>78</v>
      </c>
      <c r="F4" s="12">
        <v>43.876100000000001</v>
      </c>
      <c r="G4" s="8" t="s">
        <v>92</v>
      </c>
      <c r="H4" s="8" t="s">
        <v>81</v>
      </c>
      <c r="I4" s="8" t="s">
        <v>82</v>
      </c>
    </row>
    <row r="5" spans="1:9" x14ac:dyDescent="0.3">
      <c r="A5" s="45" t="s">
        <v>70</v>
      </c>
      <c r="B5" s="8" t="s">
        <v>74</v>
      </c>
      <c r="C5" s="8" t="s">
        <v>75</v>
      </c>
      <c r="D5" s="8" t="s">
        <v>76</v>
      </c>
      <c r="E5" s="7" t="s">
        <v>78</v>
      </c>
      <c r="F5" s="12">
        <v>71.582300000000004</v>
      </c>
      <c r="G5" s="8" t="s">
        <v>93</v>
      </c>
      <c r="H5" s="8" t="s">
        <v>83</v>
      </c>
      <c r="I5" s="8" t="s">
        <v>84</v>
      </c>
    </row>
    <row r="6" spans="1:9" x14ac:dyDescent="0.3">
      <c r="A6" s="45" t="s">
        <v>71</v>
      </c>
      <c r="B6" s="8" t="s">
        <v>74</v>
      </c>
      <c r="C6" s="8" t="s">
        <v>75</v>
      </c>
      <c r="D6" s="8" t="s">
        <v>76</v>
      </c>
      <c r="E6" s="7" t="s">
        <v>78</v>
      </c>
      <c r="F6" s="12">
        <v>103.91849999999999</v>
      </c>
      <c r="G6" s="8" t="s">
        <v>94</v>
      </c>
      <c r="H6" s="8" t="s">
        <v>85</v>
      </c>
      <c r="I6" s="8" t="s">
        <v>86</v>
      </c>
    </row>
    <row r="7" spans="1:9" x14ac:dyDescent="0.3">
      <c r="A7" s="45" t="s">
        <v>72</v>
      </c>
      <c r="B7" s="8" t="s">
        <v>74</v>
      </c>
      <c r="C7" s="8" t="s">
        <v>75</v>
      </c>
      <c r="D7" s="8" t="s">
        <v>76</v>
      </c>
      <c r="E7" s="7" t="s">
        <v>78</v>
      </c>
      <c r="F7" s="12">
        <v>157.16929999999999</v>
      </c>
      <c r="G7" s="8" t="s">
        <v>95</v>
      </c>
      <c r="H7" s="8" t="s">
        <v>87</v>
      </c>
      <c r="I7" s="8" t="s">
        <v>88</v>
      </c>
    </row>
    <row r="8" spans="1:9" x14ac:dyDescent="0.3">
      <c r="A8" s="48" t="s">
        <v>73</v>
      </c>
      <c r="B8" s="49" t="s">
        <v>74</v>
      </c>
      <c r="C8" s="49" t="s">
        <v>75</v>
      </c>
      <c r="D8" s="49" t="s">
        <v>76</v>
      </c>
      <c r="E8" s="50" t="s">
        <v>78</v>
      </c>
      <c r="F8" s="51">
        <v>84.688699999999997</v>
      </c>
      <c r="G8" s="49" t="s">
        <v>96</v>
      </c>
      <c r="H8" s="49" t="s">
        <v>89</v>
      </c>
      <c r="I8" s="49" t="s">
        <v>89</v>
      </c>
    </row>
    <row r="9" spans="1:9" ht="24" x14ac:dyDescent="0.3">
      <c r="A9" s="46" t="s">
        <v>97</v>
      </c>
      <c r="B9" s="36" t="s">
        <v>64</v>
      </c>
      <c r="C9" s="36" t="s">
        <v>65</v>
      </c>
      <c r="D9" s="37" t="s">
        <v>65</v>
      </c>
      <c r="E9" s="38" t="s">
        <v>98</v>
      </c>
      <c r="F9" s="39">
        <v>22.23</v>
      </c>
      <c r="G9" s="36" t="s">
        <v>99</v>
      </c>
      <c r="H9" s="36" t="s">
        <v>100</v>
      </c>
      <c r="I9" s="8" t="s">
        <v>101</v>
      </c>
    </row>
    <row r="10" spans="1:9" ht="24" x14ac:dyDescent="0.3">
      <c r="A10" s="46" t="s">
        <v>102</v>
      </c>
      <c r="B10" s="36" t="s">
        <v>64</v>
      </c>
      <c r="C10" s="36" t="s">
        <v>65</v>
      </c>
      <c r="D10" s="37" t="s">
        <v>65</v>
      </c>
      <c r="E10" s="38" t="s">
        <v>98</v>
      </c>
      <c r="F10" s="39">
        <v>23.516999999999999</v>
      </c>
      <c r="G10" s="36" t="s">
        <v>103</v>
      </c>
      <c r="H10" s="36" t="s">
        <v>104</v>
      </c>
      <c r="I10" s="8" t="s">
        <v>105</v>
      </c>
    </row>
    <row r="11" spans="1:9" ht="24" x14ac:dyDescent="0.3">
      <c r="A11" s="46" t="s">
        <v>106</v>
      </c>
      <c r="B11" s="36" t="s">
        <v>64</v>
      </c>
      <c r="C11" s="36" t="s">
        <v>65</v>
      </c>
      <c r="D11" s="37" t="s">
        <v>65</v>
      </c>
      <c r="E11" s="38" t="s">
        <v>98</v>
      </c>
      <c r="F11" s="39">
        <v>23.516999999999999</v>
      </c>
      <c r="G11" s="36" t="s">
        <v>107</v>
      </c>
      <c r="H11" s="36" t="s">
        <v>108</v>
      </c>
      <c r="I11" s="8" t="s">
        <v>109</v>
      </c>
    </row>
    <row r="12" spans="1:9" ht="24" x14ac:dyDescent="0.3">
      <c r="A12" s="46" t="s">
        <v>110</v>
      </c>
      <c r="B12" s="36" t="s">
        <v>64</v>
      </c>
      <c r="C12" s="36" t="s">
        <v>65</v>
      </c>
      <c r="D12" s="37" t="s">
        <v>65</v>
      </c>
      <c r="E12" s="38" t="s">
        <v>98</v>
      </c>
      <c r="F12" s="39">
        <v>24.862500000000001</v>
      </c>
      <c r="G12" s="36" t="s">
        <v>111</v>
      </c>
      <c r="H12" s="36" t="s">
        <v>112</v>
      </c>
      <c r="I12" s="8" t="s">
        <v>113</v>
      </c>
    </row>
    <row r="13" spans="1:9" ht="24" x14ac:dyDescent="0.3">
      <c r="A13" s="46" t="s">
        <v>114</v>
      </c>
      <c r="B13" s="36" t="s">
        <v>64</v>
      </c>
      <c r="C13" s="36" t="s">
        <v>65</v>
      </c>
      <c r="D13" s="37" t="s">
        <v>65</v>
      </c>
      <c r="E13" s="38" t="s">
        <v>98</v>
      </c>
      <c r="F13" s="39">
        <v>24.862500000000001</v>
      </c>
      <c r="G13" s="36" t="s">
        <v>115</v>
      </c>
      <c r="H13" s="36" t="s">
        <v>116</v>
      </c>
      <c r="I13" s="8" t="s">
        <v>117</v>
      </c>
    </row>
    <row r="14" spans="1:9" ht="24" x14ac:dyDescent="0.3">
      <c r="A14" s="46" t="s">
        <v>118</v>
      </c>
      <c r="B14" s="36" t="s">
        <v>64</v>
      </c>
      <c r="C14" s="36" t="s">
        <v>65</v>
      </c>
      <c r="D14" s="37" t="s">
        <v>65</v>
      </c>
      <c r="E14" s="38" t="s">
        <v>98</v>
      </c>
      <c r="F14" s="39">
        <v>26.324999999999999</v>
      </c>
      <c r="G14" s="36" t="s">
        <v>119</v>
      </c>
      <c r="H14" s="36" t="s">
        <v>100</v>
      </c>
      <c r="I14" s="8" t="s">
        <v>120</v>
      </c>
    </row>
    <row r="15" spans="1:9" ht="24" x14ac:dyDescent="0.3">
      <c r="A15" s="46" t="s">
        <v>121</v>
      </c>
      <c r="B15" s="36" t="s">
        <v>64</v>
      </c>
      <c r="C15" s="36" t="s">
        <v>65</v>
      </c>
      <c r="D15" s="37" t="s">
        <v>65</v>
      </c>
      <c r="E15" s="38" t="s">
        <v>98</v>
      </c>
      <c r="F15" s="39">
        <v>27.202500000000001</v>
      </c>
      <c r="G15" s="36" t="s">
        <v>122</v>
      </c>
      <c r="H15" s="36" t="s">
        <v>100</v>
      </c>
      <c r="I15" s="8" t="s">
        <v>123</v>
      </c>
    </row>
    <row r="16" spans="1:9" x14ac:dyDescent="0.3">
      <c r="A16" s="46" t="s">
        <v>124</v>
      </c>
      <c r="B16" s="36" t="s">
        <v>64</v>
      </c>
      <c r="C16" s="36" t="s">
        <v>65</v>
      </c>
      <c r="D16" s="37" t="s">
        <v>125</v>
      </c>
      <c r="E16" s="38" t="s">
        <v>78</v>
      </c>
      <c r="F16" s="39">
        <v>409.5</v>
      </c>
      <c r="G16" s="36" t="s">
        <v>126</v>
      </c>
      <c r="H16" s="36" t="s">
        <v>127</v>
      </c>
      <c r="I16" s="8" t="s">
        <v>128</v>
      </c>
    </row>
    <row r="17" spans="1:9" x14ac:dyDescent="0.3">
      <c r="A17" s="46" t="s">
        <v>129</v>
      </c>
      <c r="B17" s="36" t="s">
        <v>64</v>
      </c>
      <c r="C17" s="36" t="s">
        <v>65</v>
      </c>
      <c r="D17" s="37" t="s">
        <v>125</v>
      </c>
      <c r="E17" s="38" t="s">
        <v>78</v>
      </c>
      <c r="F17" s="39">
        <v>529.42499999999995</v>
      </c>
      <c r="G17" s="36" t="s">
        <v>130</v>
      </c>
      <c r="H17" s="36" t="s">
        <v>131</v>
      </c>
      <c r="I17" s="8" t="s">
        <v>132</v>
      </c>
    </row>
    <row r="18" spans="1:9" x14ac:dyDescent="0.3">
      <c r="A18" s="46" t="s">
        <v>133</v>
      </c>
      <c r="B18" s="36" t="s">
        <v>64</v>
      </c>
      <c r="C18" s="36" t="s">
        <v>65</v>
      </c>
      <c r="D18" s="37" t="s">
        <v>125</v>
      </c>
      <c r="E18" s="38" t="s">
        <v>78</v>
      </c>
      <c r="F18" s="39">
        <v>813.73500000000001</v>
      </c>
      <c r="G18" s="36" t="s">
        <v>134</v>
      </c>
      <c r="H18" s="36" t="s">
        <v>135</v>
      </c>
      <c r="I18" s="8" t="s">
        <v>136</v>
      </c>
    </row>
    <row r="19" spans="1:9" x14ac:dyDescent="0.3">
      <c r="A19" s="46" t="s">
        <v>137</v>
      </c>
      <c r="B19" s="36" t="s">
        <v>64</v>
      </c>
      <c r="C19" s="36" t="s">
        <v>65</v>
      </c>
      <c r="D19" s="37" t="s">
        <v>125</v>
      </c>
      <c r="E19" s="38" t="s">
        <v>78</v>
      </c>
      <c r="F19" s="39">
        <v>1026.0899999999999</v>
      </c>
      <c r="G19" s="36" t="s">
        <v>138</v>
      </c>
      <c r="H19" s="36" t="s">
        <v>139</v>
      </c>
      <c r="I19" s="8" t="s">
        <v>140</v>
      </c>
    </row>
    <row r="20" spans="1:9" x14ac:dyDescent="0.3">
      <c r="A20" s="46" t="s">
        <v>141</v>
      </c>
      <c r="B20" s="36" t="s">
        <v>64</v>
      </c>
      <c r="C20" s="36" t="s">
        <v>65</v>
      </c>
      <c r="D20" s="37" t="s">
        <v>125</v>
      </c>
      <c r="E20" s="38" t="s">
        <v>78</v>
      </c>
      <c r="F20" s="39">
        <v>1256.58</v>
      </c>
      <c r="G20" s="36" t="s">
        <v>142</v>
      </c>
      <c r="H20" s="36" t="s">
        <v>143</v>
      </c>
      <c r="I20" s="8" t="s">
        <v>144</v>
      </c>
    </row>
    <row r="21" spans="1:9" x14ac:dyDescent="0.3">
      <c r="A21" s="46" t="s">
        <v>145</v>
      </c>
      <c r="B21" s="36" t="s">
        <v>64</v>
      </c>
      <c r="C21" s="36" t="s">
        <v>65</v>
      </c>
      <c r="D21" s="37" t="s">
        <v>125</v>
      </c>
      <c r="E21" s="38" t="s">
        <v>78</v>
      </c>
      <c r="F21" s="39">
        <v>1310.4000000000001</v>
      </c>
      <c r="G21" s="36" t="s">
        <v>146</v>
      </c>
      <c r="H21" s="36" t="s">
        <v>147</v>
      </c>
      <c r="I21" s="8" t="s">
        <v>148</v>
      </c>
    </row>
    <row r="22" spans="1:9" x14ac:dyDescent="0.3">
      <c r="A22" s="46" t="s">
        <v>149</v>
      </c>
      <c r="B22" s="36" t="s">
        <v>64</v>
      </c>
      <c r="C22" s="36" t="s">
        <v>65</v>
      </c>
      <c r="D22" s="37" t="s">
        <v>125</v>
      </c>
      <c r="E22" s="38" t="s">
        <v>78</v>
      </c>
      <c r="F22" s="39">
        <v>1696.5</v>
      </c>
      <c r="G22" s="36" t="s">
        <v>150</v>
      </c>
      <c r="H22" s="36" t="s">
        <v>151</v>
      </c>
      <c r="I22" s="8" t="s">
        <v>152</v>
      </c>
    </row>
    <row r="23" spans="1:9" x14ac:dyDescent="0.3">
      <c r="A23" s="46" t="s">
        <v>153</v>
      </c>
      <c r="B23" s="36" t="s">
        <v>64</v>
      </c>
      <c r="C23" s="36" t="s">
        <v>65</v>
      </c>
      <c r="D23" s="37" t="s">
        <v>125</v>
      </c>
      <c r="E23" s="38" t="s">
        <v>78</v>
      </c>
      <c r="F23" s="39">
        <v>241.89750000000001</v>
      </c>
      <c r="G23" s="36" t="s">
        <v>154</v>
      </c>
      <c r="H23" s="36" t="s">
        <v>155</v>
      </c>
      <c r="I23" s="8" t="s">
        <v>156</v>
      </c>
    </row>
    <row r="24" spans="1:9" x14ac:dyDescent="0.3">
      <c r="A24" s="46" t="s">
        <v>157</v>
      </c>
      <c r="B24" s="36" t="s">
        <v>64</v>
      </c>
      <c r="C24" s="36" t="s">
        <v>65</v>
      </c>
      <c r="D24" s="37" t="s">
        <v>125</v>
      </c>
      <c r="E24" s="38" t="s">
        <v>78</v>
      </c>
      <c r="F24" s="39">
        <v>483.79500000000002</v>
      </c>
      <c r="G24" s="36" t="s">
        <v>158</v>
      </c>
      <c r="H24" s="36" t="s">
        <v>159</v>
      </c>
      <c r="I24" s="8" t="s">
        <v>160</v>
      </c>
    </row>
    <row r="25" spans="1:9" x14ac:dyDescent="0.3">
      <c r="A25" s="46" t="s">
        <v>161</v>
      </c>
      <c r="B25" s="36" t="s">
        <v>64</v>
      </c>
      <c r="C25" s="36" t="s">
        <v>65</v>
      </c>
      <c r="D25" s="37" t="s">
        <v>125</v>
      </c>
      <c r="E25" s="38" t="s">
        <v>78</v>
      </c>
      <c r="F25" s="39">
        <v>725.6925</v>
      </c>
      <c r="G25" s="36" t="s">
        <v>162</v>
      </c>
      <c r="H25" s="36" t="s">
        <v>163</v>
      </c>
      <c r="I25" s="8" t="s">
        <v>164</v>
      </c>
    </row>
    <row r="26" spans="1:9" x14ac:dyDescent="0.3">
      <c r="A26" s="46" t="s">
        <v>165</v>
      </c>
      <c r="B26" s="36" t="s">
        <v>64</v>
      </c>
      <c r="C26" s="36" t="s">
        <v>65</v>
      </c>
      <c r="D26" s="37" t="s">
        <v>166</v>
      </c>
      <c r="E26" s="38" t="s">
        <v>78</v>
      </c>
      <c r="F26" s="39">
        <v>245.7</v>
      </c>
      <c r="G26" s="36" t="s">
        <v>167</v>
      </c>
      <c r="H26" s="36" t="s">
        <v>168</v>
      </c>
      <c r="I26" s="8" t="s">
        <v>169</v>
      </c>
    </row>
    <row r="27" spans="1:9" x14ac:dyDescent="0.3">
      <c r="A27" s="46" t="s">
        <v>170</v>
      </c>
      <c r="B27" s="36" t="s">
        <v>64</v>
      </c>
      <c r="C27" s="36" t="s">
        <v>65</v>
      </c>
      <c r="D27" s="37" t="s">
        <v>166</v>
      </c>
      <c r="E27" s="38" t="s">
        <v>78</v>
      </c>
      <c r="F27" s="39">
        <v>359.19</v>
      </c>
      <c r="G27" s="36" t="s">
        <v>171</v>
      </c>
      <c r="H27" s="36" t="s">
        <v>172</v>
      </c>
      <c r="I27" s="8" t="s">
        <v>173</v>
      </c>
    </row>
    <row r="28" spans="1:9" x14ac:dyDescent="0.3">
      <c r="A28" s="46" t="s">
        <v>174</v>
      </c>
      <c r="B28" s="36" t="s">
        <v>64</v>
      </c>
      <c r="C28" s="36" t="s">
        <v>65</v>
      </c>
      <c r="D28" s="37" t="s">
        <v>166</v>
      </c>
      <c r="E28" s="38" t="s">
        <v>78</v>
      </c>
      <c r="F28" s="39">
        <v>603.72</v>
      </c>
      <c r="G28" s="36" t="s">
        <v>175</v>
      </c>
      <c r="H28" s="36" t="s">
        <v>176</v>
      </c>
      <c r="I28" s="8" t="s">
        <v>177</v>
      </c>
    </row>
    <row r="29" spans="1:9" x14ac:dyDescent="0.3">
      <c r="A29" s="46" t="s">
        <v>178</v>
      </c>
      <c r="B29" s="36" t="s">
        <v>64</v>
      </c>
      <c r="C29" s="36" t="s">
        <v>65</v>
      </c>
      <c r="D29" s="37" t="s">
        <v>166</v>
      </c>
      <c r="E29" s="38" t="s">
        <v>78</v>
      </c>
      <c r="F29" s="39">
        <v>663.97500000000002</v>
      </c>
      <c r="G29" s="36" t="s">
        <v>179</v>
      </c>
      <c r="H29" s="36" t="s">
        <v>180</v>
      </c>
      <c r="I29" s="8" t="s">
        <v>181</v>
      </c>
    </row>
    <row r="30" spans="1:9" x14ac:dyDescent="0.3">
      <c r="A30" s="46" t="s">
        <v>182</v>
      </c>
      <c r="B30" s="36" t="s">
        <v>64</v>
      </c>
      <c r="C30" s="36" t="s">
        <v>65</v>
      </c>
      <c r="D30" s="37" t="s">
        <v>166</v>
      </c>
      <c r="E30" s="38" t="s">
        <v>78</v>
      </c>
      <c r="F30" s="39">
        <v>713.7</v>
      </c>
      <c r="G30" s="36" t="s">
        <v>183</v>
      </c>
      <c r="H30" s="36" t="s">
        <v>184</v>
      </c>
      <c r="I30" s="8" t="s">
        <v>185</v>
      </c>
    </row>
    <row r="31" spans="1:9" x14ac:dyDescent="0.3">
      <c r="A31" s="46" t="s">
        <v>186</v>
      </c>
      <c r="B31" s="36" t="s">
        <v>64</v>
      </c>
      <c r="C31" s="36" t="s">
        <v>65</v>
      </c>
      <c r="D31" s="37" t="s">
        <v>166</v>
      </c>
      <c r="E31" s="38" t="s">
        <v>78</v>
      </c>
      <c r="F31" s="39">
        <v>819</v>
      </c>
      <c r="G31" s="36" t="s">
        <v>187</v>
      </c>
      <c r="H31" s="36" t="s">
        <v>188</v>
      </c>
      <c r="I31" s="8" t="s">
        <v>189</v>
      </c>
    </row>
    <row r="32" spans="1:9" x14ac:dyDescent="0.3">
      <c r="A32" s="46" t="s">
        <v>190</v>
      </c>
      <c r="B32" s="36" t="s">
        <v>64</v>
      </c>
      <c r="C32" s="36" t="s">
        <v>65</v>
      </c>
      <c r="D32" s="37" t="s">
        <v>166</v>
      </c>
      <c r="E32" s="38" t="s">
        <v>78</v>
      </c>
      <c r="F32" s="39">
        <v>125.19</v>
      </c>
      <c r="G32" s="36" t="s">
        <v>191</v>
      </c>
      <c r="H32" s="36" t="s">
        <v>192</v>
      </c>
      <c r="I32" s="8" t="s">
        <v>193</v>
      </c>
    </row>
    <row r="33" spans="1:9" x14ac:dyDescent="0.3">
      <c r="A33" s="46" t="s">
        <v>194</v>
      </c>
      <c r="B33" s="36" t="s">
        <v>64</v>
      </c>
      <c r="C33" s="36" t="s">
        <v>65</v>
      </c>
      <c r="D33" s="37" t="s">
        <v>166</v>
      </c>
      <c r="E33" s="38" t="s">
        <v>78</v>
      </c>
      <c r="F33" s="39">
        <v>250.38</v>
      </c>
      <c r="G33" s="36" t="s">
        <v>195</v>
      </c>
      <c r="H33" s="36" t="s">
        <v>196</v>
      </c>
      <c r="I33" s="8" t="s">
        <v>197</v>
      </c>
    </row>
    <row r="34" spans="1:9" x14ac:dyDescent="0.3">
      <c r="A34" s="46" t="s">
        <v>198</v>
      </c>
      <c r="B34" s="36" t="s">
        <v>64</v>
      </c>
      <c r="C34" s="36" t="s">
        <v>65</v>
      </c>
      <c r="D34" s="37" t="s">
        <v>166</v>
      </c>
      <c r="E34" s="38" t="s">
        <v>78</v>
      </c>
      <c r="F34" s="39">
        <v>375.57</v>
      </c>
      <c r="G34" s="36" t="s">
        <v>199</v>
      </c>
      <c r="H34" s="36" t="s">
        <v>200</v>
      </c>
      <c r="I34" s="8" t="s">
        <v>201</v>
      </c>
    </row>
    <row r="35" spans="1:9" x14ac:dyDescent="0.3">
      <c r="A35" s="46" t="s">
        <v>202</v>
      </c>
      <c r="B35" s="36" t="s">
        <v>64</v>
      </c>
      <c r="C35" s="36" t="s">
        <v>65</v>
      </c>
      <c r="D35" s="37" t="s">
        <v>203</v>
      </c>
      <c r="E35" s="38" t="s">
        <v>78</v>
      </c>
      <c r="F35" s="39">
        <v>702</v>
      </c>
      <c r="G35" s="36" t="s">
        <v>204</v>
      </c>
      <c r="H35" s="36" t="s">
        <v>205</v>
      </c>
      <c r="I35" s="8" t="s">
        <v>206</v>
      </c>
    </row>
    <row r="36" spans="1:9" x14ac:dyDescent="0.3">
      <c r="A36" s="46" t="s">
        <v>207</v>
      </c>
      <c r="B36" s="36" t="s">
        <v>64</v>
      </c>
      <c r="C36" s="36" t="s">
        <v>65</v>
      </c>
      <c r="D36" s="37" t="s">
        <v>203</v>
      </c>
      <c r="E36" s="38" t="s">
        <v>78</v>
      </c>
      <c r="F36" s="39">
        <v>777.46500000000003</v>
      </c>
      <c r="G36" s="36" t="s">
        <v>208</v>
      </c>
      <c r="H36" s="36" t="s">
        <v>209</v>
      </c>
      <c r="I36" s="8" t="s">
        <v>210</v>
      </c>
    </row>
    <row r="37" spans="1:9" x14ac:dyDescent="0.3">
      <c r="A37" s="46" t="s">
        <v>211</v>
      </c>
      <c r="B37" s="36" t="s">
        <v>64</v>
      </c>
      <c r="C37" s="36" t="s">
        <v>65</v>
      </c>
      <c r="D37" s="37" t="s">
        <v>203</v>
      </c>
      <c r="E37" s="38" t="s">
        <v>78</v>
      </c>
      <c r="F37" s="39">
        <v>868.72500000000002</v>
      </c>
      <c r="G37" s="36" t="s">
        <v>212</v>
      </c>
      <c r="H37" s="36" t="s">
        <v>213</v>
      </c>
      <c r="I37" s="8" t="s">
        <v>214</v>
      </c>
    </row>
    <row r="38" spans="1:9" x14ac:dyDescent="0.3">
      <c r="A38" s="46" t="s">
        <v>215</v>
      </c>
      <c r="B38" s="36" t="s">
        <v>64</v>
      </c>
      <c r="C38" s="36" t="s">
        <v>65</v>
      </c>
      <c r="D38" s="37" t="s">
        <v>203</v>
      </c>
      <c r="E38" s="38" t="s">
        <v>78</v>
      </c>
      <c r="F38" s="39">
        <v>1006.2</v>
      </c>
      <c r="G38" s="36" t="s">
        <v>216</v>
      </c>
      <c r="H38" s="36" t="s">
        <v>217</v>
      </c>
      <c r="I38" s="8" t="s">
        <v>218</v>
      </c>
    </row>
    <row r="39" spans="1:9" x14ac:dyDescent="0.3">
      <c r="A39" s="46" t="s">
        <v>219</v>
      </c>
      <c r="B39" s="36" t="s">
        <v>64</v>
      </c>
      <c r="C39" s="36" t="s">
        <v>65</v>
      </c>
      <c r="D39" s="37" t="s">
        <v>203</v>
      </c>
      <c r="E39" s="38" t="s">
        <v>78</v>
      </c>
      <c r="F39" s="39">
        <v>1146.5999999999999</v>
      </c>
      <c r="G39" s="36" t="s">
        <v>220</v>
      </c>
      <c r="H39" s="36" t="s">
        <v>221</v>
      </c>
      <c r="I39" s="8" t="s">
        <v>222</v>
      </c>
    </row>
    <row r="40" spans="1:9" x14ac:dyDescent="0.3">
      <c r="A40" s="46" t="s">
        <v>223</v>
      </c>
      <c r="B40" s="36" t="s">
        <v>64</v>
      </c>
      <c r="C40" s="36" t="s">
        <v>65</v>
      </c>
      <c r="D40" s="37" t="s">
        <v>203</v>
      </c>
      <c r="E40" s="38" t="s">
        <v>78</v>
      </c>
      <c r="F40" s="39">
        <v>1287</v>
      </c>
      <c r="G40" s="36" t="s">
        <v>224</v>
      </c>
      <c r="H40" s="36" t="s">
        <v>225</v>
      </c>
      <c r="I40" s="8" t="s">
        <v>226</v>
      </c>
    </row>
    <row r="41" spans="1:9" x14ac:dyDescent="0.3">
      <c r="A41" s="46" t="s">
        <v>227</v>
      </c>
      <c r="B41" s="36" t="s">
        <v>64</v>
      </c>
      <c r="C41" s="36" t="s">
        <v>65</v>
      </c>
      <c r="D41" s="37" t="s">
        <v>203</v>
      </c>
      <c r="E41" s="38" t="s">
        <v>78</v>
      </c>
      <c r="F41" s="39">
        <v>1462.5</v>
      </c>
      <c r="G41" s="36" t="s">
        <v>228</v>
      </c>
      <c r="H41" s="36" t="s">
        <v>229</v>
      </c>
      <c r="I41" s="8" t="s">
        <v>230</v>
      </c>
    </row>
    <row r="42" spans="1:9" x14ac:dyDescent="0.3">
      <c r="A42" s="46" t="s">
        <v>231</v>
      </c>
      <c r="B42" s="36" t="s">
        <v>64</v>
      </c>
      <c r="C42" s="36" t="s">
        <v>65</v>
      </c>
      <c r="D42" s="37" t="s">
        <v>203</v>
      </c>
      <c r="E42" s="38" t="s">
        <v>78</v>
      </c>
      <c r="F42" s="39">
        <v>1608.75</v>
      </c>
      <c r="G42" s="36" t="s">
        <v>232</v>
      </c>
      <c r="H42" s="36" t="s">
        <v>233</v>
      </c>
      <c r="I42" s="8" t="s">
        <v>234</v>
      </c>
    </row>
    <row r="43" spans="1:9" x14ac:dyDescent="0.3">
      <c r="A43" s="47" t="s">
        <v>235</v>
      </c>
      <c r="B43" s="40" t="s">
        <v>64</v>
      </c>
      <c r="C43" s="40" t="s">
        <v>65</v>
      </c>
      <c r="D43" s="41" t="s">
        <v>166</v>
      </c>
      <c r="E43" s="42" t="s">
        <v>78</v>
      </c>
      <c r="F43" s="43">
        <v>454.54500000000002</v>
      </c>
      <c r="G43" s="40" t="s">
        <v>236</v>
      </c>
      <c r="H43" s="40" t="s">
        <v>237</v>
      </c>
      <c r="I43" s="9" t="s">
        <v>238</v>
      </c>
    </row>
  </sheetData>
  <sheetProtection algorithmName="SHA-512" hashValue="uCWoGY0Wu6CHXyOhg7KHcupp3I7IH8/DAR6xqvrg0W8enQAbH21BGKYbpRDdbqPD41KqgbozW2mbvEZKWJay2g==" saltValue="65n15i8mKdULFkRXhe9/Qw==" spinCount="100000" sheet="1" autoFilter="0"/>
  <autoFilter ref="A1:I8" xr:uid="{429BDF48-4C65-4199-9F32-3F9C72646495}"/>
  <pageMargins left="0.7" right="0.7" top="0.75" bottom="0.75" header="0.3" footer="0.3"/>
  <pageSetup paperSize="9" scale="2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Summary</vt:lpstr>
      <vt:lpstr>Price Framework</vt:lpstr>
      <vt:lpstr>V8 Responsive Maintenance SoR</vt:lpstr>
      <vt:lpstr>'Price Framework'!Print_Area</vt:lpstr>
      <vt:lpstr>qexpExcelDataFile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Price</dc:creator>
  <cp:lastModifiedBy>Laura Price</cp:lastModifiedBy>
  <cp:lastPrinted>2025-09-08T09:49:45Z</cp:lastPrinted>
  <dcterms:created xsi:type="dcterms:W3CDTF">2023-10-13T08:10:53Z</dcterms:created>
  <dcterms:modified xsi:type="dcterms:W3CDTF">2025-10-08T12:34:20Z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087b-5a0b-4f6f-ba02-34936a8c67e1_Enabled">
    <vt:lpwstr>true</vt:lpwstr>
  </property>
  <property fmtid="{D5CDD505-2E9C-101B-9397-08002B2CF9AE}" pid="3" name="MSIP_Label_6d4a087b-5a0b-4f6f-ba02-34936a8c67e1_SetDate">
    <vt:lpwstr>2025-10-08T12:13:28Z</vt:lpwstr>
  </property>
  <property fmtid="{D5CDD505-2E9C-101B-9397-08002B2CF9AE}" pid="4" name="MSIP_Label_6d4a087b-5a0b-4f6f-ba02-34936a8c67e1_Method">
    <vt:lpwstr>Privileged</vt:lpwstr>
  </property>
  <property fmtid="{D5CDD505-2E9C-101B-9397-08002B2CF9AE}" pid="5" name="MSIP_Label_6d4a087b-5a0b-4f6f-ba02-34936a8c67e1_Name">
    <vt:lpwstr>Confidential</vt:lpwstr>
  </property>
  <property fmtid="{D5CDD505-2E9C-101B-9397-08002B2CF9AE}" pid="6" name="MSIP_Label_6d4a087b-5a0b-4f6f-ba02-34936a8c67e1_SiteId">
    <vt:lpwstr>1f758329-8df9-4285-af1e-1f1e58d2d08b</vt:lpwstr>
  </property>
  <property fmtid="{D5CDD505-2E9C-101B-9397-08002B2CF9AE}" pid="7" name="MSIP_Label_6d4a087b-5a0b-4f6f-ba02-34936a8c67e1_ActionId">
    <vt:lpwstr>53ca5d92-c73b-4f18-ae80-5b57ee1a3493</vt:lpwstr>
  </property>
  <property fmtid="{D5CDD505-2E9C-101B-9397-08002B2CF9AE}" pid="8" name="MSIP_Label_6d4a087b-5a0b-4f6f-ba02-34936a8c67e1_ContentBits">
    <vt:lpwstr>0</vt:lpwstr>
  </property>
  <property fmtid="{D5CDD505-2E9C-101B-9397-08002B2CF9AE}" pid="9" name="MSIP_Label_6d4a087b-5a0b-4f6f-ba02-34936a8c67e1_Tag">
    <vt:lpwstr>10, 0, 1, 1</vt:lpwstr>
  </property>
</Properties>
</file>