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5 Communal Aerials\01. Price Framework\"/>
    </mc:Choice>
  </mc:AlternateContent>
  <xr:revisionPtr revIDLastSave="0" documentId="13_ncr:1_{BD60951A-20BB-4DCB-8A1C-50D493404634}" xr6:coauthVersionLast="47" xr6:coauthVersionMax="47" xr10:uidLastSave="{00000000-0000-0000-0000-000000000000}"/>
  <bookViews>
    <workbookView xWindow="28680" yWindow="-120" windowWidth="29040" windowHeight="15720" xr2:uid="{51BC0DFD-4352-4943-B2A0-CA32892FD1BF}"/>
  </bookViews>
  <sheets>
    <sheet name="Summary" sheetId="2" r:id="rId1"/>
    <sheet name="Price Framework" sheetId="4" r:id="rId2"/>
    <sheet name="V8 Responsive Maintenance SoR" sheetId="5" r:id="rId3"/>
  </sheets>
  <definedNames>
    <definedName name="_xlnm._FilterDatabase" localSheetId="2" hidden="1">'V8 Responsive Maintenance SoR'!$A$1:$I$8</definedName>
    <definedName name="Data_ref" localSheetId="0">#REF!</definedName>
    <definedName name="Data_ref">#REF!</definedName>
    <definedName name="PRICE" localSheetId="0">#REF!</definedName>
    <definedName name="PRICE">#REF!</definedName>
    <definedName name="_xlnm.Print_Area" localSheetId="1">'Price Framework'!$A$1:$H$68</definedName>
    <definedName name="qexpExcelDataFile">'V8 Responsive Maintenance SoR'!$A$1:$H$8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4" l="1"/>
  <c r="G13" i="4"/>
  <c r="G28" i="4" l="1"/>
  <c r="G12" i="4" l="1"/>
  <c r="F38" i="4" l="1"/>
  <c r="F39" i="4"/>
  <c r="F40" i="4" l="1"/>
  <c r="F37" i="4"/>
  <c r="F41" i="4" l="1"/>
  <c r="F11" i="2"/>
  <c r="G29" i="4"/>
  <c r="G14" i="4" l="1"/>
  <c r="F5" i="2" s="1"/>
  <c r="G30" i="4"/>
  <c r="F7" i="2" s="1"/>
  <c r="F9" i="2"/>
  <c r="F35" i="2" l="1"/>
</calcChain>
</file>

<file path=xl/sharedStrings.xml><?xml version="1.0" encoding="utf-8"?>
<sst xmlns="http://schemas.openxmlformats.org/spreadsheetml/2006/main" count="425" uniqueCount="241">
  <si>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</si>
  <si>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</si>
  <si>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</si>
  <si>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</si>
  <si>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</si>
  <si>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</si>
  <si>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</si>
  <si>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</si>
  <si>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</si>
  <si>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</si>
  <si>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</si>
  <si>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</si>
  <si>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</si>
  <si>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</si>
  <si>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</si>
  <si>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</si>
  <si>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</si>
  <si>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</si>
  <si>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</si>
  <si>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</si>
  <si>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</si>
  <si>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</si>
  <si>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</si>
  <si>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</si>
  <si>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</si>
  <si>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</si>
  <si>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</si>
  <si>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</si>
  <si>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</si>
  <si>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</si>
  <si>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</si>
  <si>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</si>
  <si>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</si>
  <si>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</si>
  <si>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</si>
  <si>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</si>
  <si>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</si>
  <si>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</si>
  <si>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</si>
  <si>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</si>
  <si>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</si>
  <si>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</si>
  <si>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</si>
  <si>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</si>
  <si>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</si>
  <si>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</si>
  <si>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</si>
  <si>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</si>
  <si>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</si>
  <si>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</si>
  <si>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</si>
  <si>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</si>
  <si>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</si>
  <si>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</si>
  <si>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</si>
  <si>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</si>
  <si>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</si>
  <si>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</si>
  <si>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</si>
  <si>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</si>
  <si>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</si>
  <si>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</si>
  <si>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</si>
  <si>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</si>
  <si>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Scaffolding</t>
  </si>
  <si>
    <t>General Scaffolding</t>
  </si>
  <si>
    <t>Electrician</t>
  </si>
  <si>
    <t>871501</t>
  </si>
  <si>
    <t>871503</t>
  </si>
  <si>
    <t>871505</t>
  </si>
  <si>
    <t>871507</t>
  </si>
  <si>
    <t>871509</t>
  </si>
  <si>
    <t>871513</t>
  </si>
  <si>
    <t>871515</t>
  </si>
  <si>
    <t>Electrical</t>
  </si>
  <si>
    <t>Special Installations</t>
  </si>
  <si>
    <t>TV Aerial Installation</t>
  </si>
  <si>
    <t>NO</t>
  </si>
  <si>
    <t>IT</t>
  </si>
  <si>
    <t>TV Outlet:Take off any type of existing flush or surface mounted outlet box, remake connections and refix and test, make good on completion and remove waste and debris.</t>
  </si>
  <si>
    <t>TV Outlet:Take off any type of existing flush or surface mounted outlet box, supply and fix new remake all connections, test, make good on completion and remove waste and debris.</t>
  </si>
  <si>
    <t>TV Aerial:Renew or supply and fix new TV coaxial cabling from existing outlet to aerial in length ne 10.00m, run in existing conduit or surface fixed, remake all joints, test and make good.</t>
  </si>
  <si>
    <t>TV Aerial:Take out existing and or supply and fix new TV coaxial cabling from existing outlet to aerial in length ne 10.00m, run in existing conduit or surface fixed including remake all joints, test and make good on completion and remove waste and debris.</t>
  </si>
  <si>
    <t>TV Aerial:Renew or supply and fix new TV coaxial cabling from existing outlet to aerial in length over 10.00 ne 20.00m, run in existing conduit or surface fixed, remake all joints, test and make good.</t>
  </si>
  <si>
    <t>TV Aerial:Take out existing and or supply and fix new TV coaxial cabling from existing outlet to aerial in length over 10.00 and ne 20.00m, run in existing conduit or surface fixed including remake all joints and make good on completion and remove waste and debris.</t>
  </si>
  <si>
    <t>TV Aerial:Renew or supply and fix new TV coaxial cabling from existing outlet to aerial in length over 20.00m, run in existing conduit or surface fixed, remake all joints, test and make good.</t>
  </si>
  <si>
    <t>TV Aerial:Take out existing and or supply and fix new TV coaxial cabling from existing outlet to aerial in length over 20.00m, run in existing conduit or surface fixed including remake all joints and make good on completion and remove waste and debris.</t>
  </si>
  <si>
    <t>TV Aerial:Gain access into loft space, provide and install new loft TV aerial with TV coaxial cabling ne 10m long, new box, make connections and joints, adjust aerial direction, make good, test.</t>
  </si>
  <si>
    <t>TV Aerial:Gain access into loft space, provide and install new loft TV aerial complete with and including TV coaxial cabling ne 10m long to and including new surface mounted box, make all necessary connections and joints, adjust aerial direction, make good, test and leave in working order on completion and remove waste and debris.</t>
  </si>
  <si>
    <t>Communal TV Aerial:Attend upon scheme, investigate fault in analogue or digital TV aerial or receiver, remedy fault without renewing any parts or components, test and remove waste and debris.</t>
  </si>
  <si>
    <t>TV OUTLET:REMOVE, RECONNECT, REFIX</t>
  </si>
  <si>
    <t>TV OUTLET:RENEW FLUSH OR SURFACE BOX</t>
  </si>
  <si>
    <t>TV AERIAL:REWIRE COAXIAL NE 10M</t>
  </si>
  <si>
    <t>TV AERIAL:REWIRE COAXIAL 10-20M</t>
  </si>
  <si>
    <t>TV AERIAL:REWIRE COAXIAL OVER 20M</t>
  </si>
  <si>
    <t>TV AERIAL:LOFT INSTALLATION COMPLETE</t>
  </si>
  <si>
    <t>COMMUNAL TV AERIAL:ATTEND FAULT</t>
  </si>
  <si>
    <t>241101</t>
  </si>
  <si>
    <t>SM</t>
  </si>
  <si>
    <t>GENERAL SCAFFOLDING:PROVIDE NE 5.0M HIGH ANY GIRTH</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</si>
  <si>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</si>
  <si>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</si>
  <si>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241103</t>
  </si>
  <si>
    <t>GENERAL SCAFFOLDING:PROVIDE NE 7.5M HIGH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</si>
  <si>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</si>
  <si>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</si>
  <si>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241105</t>
  </si>
  <si>
    <t>GENERAL SCAFFOLDING:PROVIDE NE 10.0M HIGH ANY GTH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</si>
  <si>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</si>
  <si>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</si>
  <si>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241107</t>
  </si>
  <si>
    <t>GENERAL SCAFFOLDING:PROVIDE NE 12.5M HIGH ANY GTH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</si>
  <si>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</si>
  <si>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</si>
  <si>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241109</t>
  </si>
  <si>
    <t>GENERAL SCAFFOLDING:PROVIDE NE 15.0M HIGH ANY GTH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</si>
  <si>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</si>
  <si>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</si>
  <si>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241111</t>
  </si>
  <si>
    <t>GENERAL SCAFFOLDING:PROVIDE NE 17.5M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</si>
  <si>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</si>
  <si>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241113</t>
  </si>
  <si>
    <t>GENERAL SCAFFOLDING:PROVIDE NE 20.0M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</si>
  <si>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</si>
  <si>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241201</t>
  </si>
  <si>
    <t>Scaffold Towers - Steel</t>
  </si>
  <si>
    <t>SCAFFOLD TOWER:PROVIDE NE 5.0M HIGH 1 LIFT STEEL</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</si>
  <si>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</si>
  <si>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</si>
  <si>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241203</t>
  </si>
  <si>
    <t>SCAFFOLD TOWER:PROVIDE NE 7.5M HIGH 1 LIFT STEEL</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</si>
  <si>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</si>
  <si>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</si>
  <si>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241205</t>
  </si>
  <si>
    <t>SCAFFOLD TOWER:PROVIDE NE 10.0M HIGH 2 LIFT STEEL</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</si>
  <si>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</si>
  <si>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</si>
  <si>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241207</t>
  </si>
  <si>
    <t>SCAFFOLD TOWER:PROVIDE NE 12.5M HIGH 2 LIFT STEEL</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</si>
  <si>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</si>
  <si>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</si>
  <si>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241209</t>
  </si>
  <si>
    <t>SCAFFOLD TOWER:PROVIDE NE 15.0M HIGH 2 LIFT STEEL</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</si>
  <si>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</si>
  <si>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</si>
  <si>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241211</t>
  </si>
  <si>
    <t>SCAFFOLD TOWER:PROVIDE NE 17.5M HIGH 2 LIFT STEEL</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</si>
  <si>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</si>
  <si>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</si>
  <si>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241213</t>
  </si>
  <si>
    <t>SCAFFOLD TOWER:PROVIDE NE 20.0M HIGH 2 LIFT STEEL</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</si>
  <si>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</si>
  <si>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</si>
  <si>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241215</t>
  </si>
  <si>
    <t>SCAFFOLD TOWER:MOVE POSITION NE 10M - STEEL</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</si>
  <si>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</si>
  <si>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</si>
  <si>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241217</t>
  </si>
  <si>
    <t>SCAFFOLD TOWER:MOVE POSITION NE 20M - STEEL</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</si>
  <si>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</si>
  <si>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</si>
  <si>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241219</t>
  </si>
  <si>
    <t>SCAFFOLD TOWER:MOVE POSITION NE 30M - STEEL</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</si>
  <si>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</si>
  <si>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</si>
  <si>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241251</t>
  </si>
  <si>
    <t>Scaffold Towers - Aluminium</t>
  </si>
  <si>
    <t>SCAFFOLD TOWER:PROVIDE NE 5.0M HIGH 1 LIFT ZIP UP</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</si>
  <si>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</si>
  <si>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</si>
  <si>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241253</t>
  </si>
  <si>
    <t>SCAFFOLD TOWER:PROVIDE NE 7.5M HIGH 1 LIFT ZIP UP</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</si>
  <si>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</si>
  <si>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</si>
  <si>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241257</t>
  </si>
  <si>
    <t>SCAFFOLD TOWER:PROVIDE NE 12.5M HIGH 2 LIFT ZIP UP</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</si>
  <si>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</si>
  <si>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</si>
  <si>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241259</t>
  </si>
  <si>
    <t>SCAFFOLD TOWER:PROVIDE NE 15.0M HIGH 2 LIFT ZIP UP</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</si>
  <si>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</si>
  <si>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</si>
  <si>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241261</t>
  </si>
  <si>
    <t>SCAFFOLD TOWER:PROVIDE NE 17.5M HIGH 2 LIFT ZIP UP</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</si>
  <si>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</si>
  <si>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</si>
  <si>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241263</t>
  </si>
  <si>
    <t>SCAFFOLD TOWER:PROVIDE NE 20.0M HIGH 2 LIFT ZIP UP</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</si>
  <si>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</si>
  <si>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</si>
  <si>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241265</t>
  </si>
  <si>
    <t>SCAFFOLD TOWER:MOVE POSITION NE 10M - ZIP UP</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</si>
  <si>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</si>
  <si>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</si>
  <si>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241267</t>
  </si>
  <si>
    <t>SCAFFOLD TOWER:MOVE POSITION NE 20M - ZIP UP</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</si>
  <si>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</si>
  <si>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</si>
  <si>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241269</t>
  </si>
  <si>
    <t>SCAFFOLD TOWER:MOVE POSITION NE 30M - ZIP UP</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</si>
  <si>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</si>
  <si>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</si>
  <si>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241301</t>
  </si>
  <si>
    <t>Chimney Scaffolding</t>
  </si>
  <si>
    <t>SCAFFOLDING:PROVIDE TO CHIMNEY NE 7.5M HIGH</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</si>
  <si>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</si>
  <si>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</si>
  <si>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241303</t>
  </si>
  <si>
    <t>SCAFFOLDING:PROVIDE TO CHIMNEY NE 10.0M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</si>
  <si>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</si>
  <si>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</si>
  <si>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241305</t>
  </si>
  <si>
    <t>SCAFFOLDING:PROVIDE TO CHIMNEY NE 12.5M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</si>
  <si>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</si>
  <si>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</si>
  <si>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241307</t>
  </si>
  <si>
    <t>SCAFFOLDING:PROVIDE TO CHIMNEY NE 15.0M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</si>
  <si>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</si>
  <si>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</si>
  <si>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241309</t>
  </si>
  <si>
    <t>SCAFFOLDING:PROVIDE TO CHIMNEY NE 17.5M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</si>
  <si>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</si>
  <si>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</si>
  <si>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241311</t>
  </si>
  <si>
    <t>SCAFFOLDING:PROVIDE TO CHIMNEY NE 20.0M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</si>
  <si>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</si>
  <si>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</si>
  <si>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241313</t>
  </si>
  <si>
    <t>SCAFFOLDING:PROVIDE TO CHIMNEY NE 22.5M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</si>
  <si>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</si>
  <si>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</si>
  <si>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241315</t>
  </si>
  <si>
    <t>SCAFFOLDING:PROVIDE TO CHIMNEY NE 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</si>
  <si>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</si>
  <si>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</si>
  <si>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241555</t>
  </si>
  <si>
    <t>SCAFFOLD TOWER:PROVIDE NE 10.0M HIGH 2 LIFT ZIP UP</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</si>
  <si>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</si>
  <si>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</si>
  <si>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 xml:space="preserve">**PLEASE POPULATE ALL CELLS HIGHLIGHTED YELLOW. The NHF rate = 100% so please increase or decrease the percentage accordingly.  E.G., If NHF rate is £100 and your cost is £110, please populate with </t>
  </si>
  <si>
    <t>110% and if your cost is £90, please populate with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</si>
</sst>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19"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
      <b/>
      <sz val="9"/>
      <color theme="1"/>
      <name val="Calibri Light"/>
      <family val="2"/>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11">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14" fillId="0" borderId="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vertical="center" wrapText="1"/>
    </xf>
    <xf numFmtId="0" fontId="14" fillId="0" borderId="13" xfId="0" applyFont="1" applyBorder="1" applyAlignment="1">
      <alignment vertical="center" wrapText="1"/>
    </xf>
    <xf numFmtId="0" fontId="14" fillId="0" borderId="8" xfId="0" applyFont="1" applyBorder="1" applyAlignment="1">
      <alignment vertical="center" wrapText="1"/>
    </xf>
    <xf numFmtId="44" fontId="14" fillId="0" borderId="8" xfId="0" applyNumberFormat="1" applyFont="1" applyBorder="1" applyAlignment="1">
      <alignment horizontal="center" vertical="center" wrapText="1"/>
    </xf>
    <xf numFmtId="44" fontId="14" fillId="0" borderId="7" xfId="0" applyNumberFormat="1" applyFont="1" applyBorder="1" applyAlignment="1">
      <alignment horizontal="center"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5" fillId="0" borderId="0" xfId="1" applyFont="1" applyFill="1" applyAlignment="1">
      <alignment vertical="center" wrapText="1"/>
    </xf>
    <xf numFmtId="44" fontId="1" fillId="0" borderId="3" xfId="2" applyNumberFormat="1" applyBorder="1" applyAlignment="1">
      <alignment vertical="center"/>
    </xf>
    <xf numFmtId="0" fontId="15" fillId="0" borderId="0" xfId="1" applyFont="1" applyAlignment="1">
      <alignment vertical="center" wrapText="1"/>
    </xf>
    <xf numFmtId="0" fontId="5" fillId="0" borderId="0" xfId="1" applyFont="1" applyFill="1" applyAlignment="1">
      <alignment vertical="center" wrapText="1"/>
    </xf>
    <xf numFmtId="0" fontId="5" fillId="0" borderId="0" xfId="1" quotePrefix="1" applyFont="1" applyFill="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4" fillId="0" borderId="7" xfId="0" applyFont="1" applyBorder="1" applyAlignment="1">
      <alignment vertical="center"/>
    </xf>
    <xf numFmtId="0" fontId="16" fillId="0" borderId="7" xfId="0" applyFont="1" applyBorder="1" applyAlignment="1">
      <alignment horizontal="left" vertical="center" wrapText="1"/>
    </xf>
    <xf numFmtId="0" fontId="14" fillId="0" borderId="7" xfId="0" applyFont="1" applyBorder="1" applyAlignment="1">
      <alignment horizontal="center" vertical="center"/>
    </xf>
    <xf numFmtId="44" fontId="14" fillId="0" borderId="7" xfId="0" applyNumberFormat="1" applyFont="1" applyBorder="1" applyAlignment="1">
      <alignment vertical="center"/>
    </xf>
    <xf numFmtId="0" fontId="14" fillId="0" borderId="13" xfId="0" applyFont="1" applyBorder="1" applyAlignment="1">
      <alignment vertical="center"/>
    </xf>
    <xf numFmtId="0" fontId="16" fillId="0" borderId="13" xfId="0" applyFont="1" applyBorder="1" applyAlignment="1">
      <alignment horizontal="left" vertical="center" wrapText="1"/>
    </xf>
    <xf numFmtId="0" fontId="14" fillId="0" borderId="13" xfId="0" applyFont="1" applyBorder="1" applyAlignment="1">
      <alignment horizontal="center" vertical="center"/>
    </xf>
    <xf numFmtId="44" fontId="14" fillId="0" borderId="13" xfId="0" applyNumberFormat="1" applyFont="1" applyBorder="1" applyAlignment="1">
      <alignment vertical="center"/>
    </xf>
    <xf numFmtId="0" fontId="18" fillId="0" borderId="8" xfId="0" applyFont="1" applyBorder="1" applyAlignment="1">
      <alignment vertical="center" wrapText="1"/>
    </xf>
    <xf numFmtId="0" fontId="18" fillId="0" borderId="7" xfId="0" applyFont="1" applyBorder="1" applyAlignment="1">
      <alignment vertical="center" wrapText="1"/>
    </xf>
    <xf numFmtId="0" fontId="18" fillId="0" borderId="7" xfId="0" applyFont="1" applyBorder="1" applyAlignment="1">
      <alignment vertical="center"/>
    </xf>
    <xf numFmtId="0" fontId="18" fillId="0" borderId="13" xfId="0" applyFont="1" applyBorder="1" applyAlignment="1">
      <alignment vertical="center"/>
    </xf>
    <xf numFmtId="0" fontId="18" fillId="0" borderId="14" xfId="0" applyFont="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wrapText="1"/>
    </xf>
    <xf numFmtId="44" fontId="14" fillId="0" borderId="14" xfId="0" applyNumberFormat="1"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xf>
    <xf numFmtId="0" fontId="4" fillId="0" borderId="0" xfId="0" applyFont="1" applyAlignment="1">
      <alignment horizontal="center" vertical="center" wrapText="1"/>
    </xf>
    <xf numFmtId="44" fontId="8"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44" fontId="4" fillId="0" borderId="0" xfId="0" applyNumberFormat="1" applyFont="1" applyAlignment="1">
      <alignment horizontal="center"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44" fontId="8" fillId="2" borderId="6" xfId="0" applyNumberFormat="1" applyFont="1" applyFill="1" applyBorder="1" applyAlignment="1">
      <alignment horizontal="left" vertical="center" wrapText="1"/>
    </xf>
    <xf numFmtId="0" fontId="4" fillId="0" borderId="0" xfId="0" applyFont="1"/>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44" fontId="1" fillId="3" borderId="1" xfId="0" applyNumberFormat="1" applyFont="1" applyFill="1" applyBorder="1" applyAlignment="1">
      <alignment horizontal="left" vertical="center" wrapText="1"/>
    </xf>
    <xf numFmtId="44" fontId="1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4" fillId="0" borderId="0" xfId="0" applyFont="1" applyAlignment="1">
      <alignment horizontal="left" vertical="center" wrapText="1"/>
    </xf>
    <xf numFmtId="0" fontId="8" fillId="2" borderId="5" xfId="0" applyFont="1" applyFill="1" applyBorder="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44" fontId="8" fillId="2" borderId="6" xfId="0" applyNumberFormat="1"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xf>
    <xf numFmtId="44" fontId="4" fillId="0" borderId="1" xfId="0" applyNumberFormat="1" applyFont="1" applyBorder="1" applyAlignment="1">
      <alignment horizontal="left" vertical="center" wrapText="1"/>
    </xf>
    <xf numFmtId="44" fontId="4" fillId="0" borderId="6" xfId="0" applyNumberFormat="1" applyFont="1"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44" fontId="12"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44" fontId="7" fillId="0" borderId="0" xfId="0" applyNumberFormat="1" applyFont="1" applyAlignment="1">
      <alignment horizontal="center" vertical="center"/>
    </xf>
    <xf numFmtId="0" fontId="7" fillId="0" borderId="0" xfId="0" applyFont="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44" fontId="2" fillId="2" borderId="6" xfId="0" applyNumberFormat="1" applyFont="1" applyFill="1" applyBorder="1" applyAlignment="1">
      <alignment horizontal="left" vertical="center"/>
    </xf>
    <xf numFmtId="44" fontId="1" fillId="0" borderId="1" xfId="0" applyNumberFormat="1" applyFont="1" applyBorder="1" applyAlignment="1">
      <alignment horizontal="left" vertical="center"/>
    </xf>
    <xf numFmtId="44" fontId="1" fillId="0" borderId="6" xfId="0" applyNumberFormat="1" applyFont="1" applyBorder="1" applyAlignment="1">
      <alignment horizontal="left" vertical="center"/>
    </xf>
    <xf numFmtId="44" fontId="13" fillId="0" borderId="0" xfId="0" applyNumberFormat="1" applyFont="1" applyAlignment="1">
      <alignment horizontal="center" vertical="center"/>
    </xf>
    <xf numFmtId="0" fontId="8" fillId="2" borderId="5" xfId="0" applyFont="1" applyFill="1" applyBorder="1" applyAlignment="1">
      <alignment horizontal="left" vertical="center" wrapText="1"/>
    </xf>
    <xf numFmtId="0" fontId="4" fillId="0" borderId="5" xfId="0" applyFont="1" applyBorder="1" applyAlignment="1">
      <alignment horizontal="left" vertical="center"/>
    </xf>
    <xf numFmtId="0" fontId="4" fillId="0" borderId="9" xfId="0" applyFont="1" applyBorder="1" applyAlignment="1">
      <alignment horizontal="left" vertical="center"/>
    </xf>
    <xf numFmtId="44" fontId="10" fillId="0" borderId="0" xfId="0" applyNumberFormat="1" applyFont="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2" xfId="0" applyFont="1" applyBorder="1" applyAlignment="1" applyProtection="1">
      <alignment horizontal="justify" vertical="center" wrapText="1"/>
      <protection locked="0"/>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6936-4A9B-448A-9A96-FB4C2A2C03B6}">
  <sheetPr>
    <pageSetUpPr fitToPage="1"/>
  </sheetPr>
  <dimension ref="A1:F37"/>
  <sheetViews>
    <sheetView tabSelected="1" zoomScaleNormal="100" workbookViewId="0">
      <selection activeCell="B11" sqref="B11"/>
    </sheetView>
  </sheetViews>
  <sheetFormatPr defaultColWidth="8.88671875" defaultRowHeight="15" x14ac:dyDescent="0.3"/>
  <cols>
    <col min="1" max="1" width="8.6640625" style="14" customWidth="1"/>
    <col min="2" max="2" width="60.6640625" style="14" customWidth="1"/>
    <col min="3" max="3" width="10.6640625" style="14" customWidth="1"/>
    <col min="4" max="4" width="5.6640625" style="14" customWidth="1"/>
    <col min="5" max="5" width="13.6640625" style="14" customWidth="1"/>
    <col min="6" max="6" width="17.6640625" style="14" customWidth="1"/>
    <col min="7" max="16384" width="8.88671875" style="14"/>
  </cols>
  <sheetData>
    <row r="1" spans="1:6" ht="20.100000000000001" customHeight="1" x14ac:dyDescent="0.3">
      <c r="A1" s="13"/>
      <c r="B1" s="13"/>
      <c r="C1" s="1"/>
      <c r="D1" s="1"/>
      <c r="E1" s="1"/>
      <c r="F1" s="5" t="s">
        <v>30</v>
      </c>
    </row>
    <row r="2" spans="1:6" ht="20.100000000000001" customHeight="1" x14ac:dyDescent="0.3">
      <c r="A2" s="15"/>
      <c r="C2" s="15"/>
      <c r="D2" s="15"/>
      <c r="F2" s="15"/>
    </row>
    <row r="3" spans="1:6" ht="20.100000000000001" customHeight="1" x14ac:dyDescent="0.3">
      <c r="A3" s="15"/>
      <c r="B3" s="14" t="s">
        <v>0</v>
      </c>
      <c r="C3" s="15"/>
      <c r="D3" s="15"/>
      <c r="F3" s="15"/>
    </row>
    <row r="4" spans="1:6" ht="20.100000000000001" customHeight="1" x14ac:dyDescent="0.3">
      <c r="A4" s="15"/>
      <c r="B4" s="16"/>
      <c r="C4" s="15"/>
      <c r="D4" s="15"/>
      <c r="F4" s="15"/>
    </row>
    <row r="5" spans="1:6" ht="40.200000000000003" customHeight="1" x14ac:dyDescent="0.3">
      <c r="A5" s="15"/>
      <c r="B5" s="17" t="s">
        <v>38</v>
      </c>
      <c r="C5" s="15"/>
      <c r="D5" s="15"/>
      <c r="F5" s="18">
        <f>'Price Framework'!G14</f>
        <v>75000</v>
      </c>
    </row>
    <row r="6" spans="1:6" ht="20.100000000000001" customHeight="1" x14ac:dyDescent="0.3">
      <c r="A6" s="15"/>
      <c r="B6" s="16"/>
      <c r="C6" s="15"/>
      <c r="D6" s="15"/>
      <c r="F6" s="15"/>
    </row>
    <row r="7" spans="1:6" ht="20.100000000000001" customHeight="1" x14ac:dyDescent="0.3">
      <c r="A7" s="15"/>
      <c r="B7" s="19" t="s">
        <v>29</v>
      </c>
      <c r="C7" s="15"/>
      <c r="D7" s="15"/>
      <c r="F7" s="18">
        <f>'Price Framework'!G30</f>
        <v>0</v>
      </c>
    </row>
    <row r="8" spans="1:6" ht="20.100000000000001" customHeight="1" x14ac:dyDescent="0.3">
      <c r="A8" s="15"/>
      <c r="B8" s="16"/>
      <c r="C8" s="15"/>
      <c r="D8" s="15"/>
      <c r="F8" s="15"/>
    </row>
    <row r="9" spans="1:6" ht="40.200000000000003" customHeight="1" x14ac:dyDescent="0.3">
      <c r="A9" s="15"/>
      <c r="B9" s="19" t="s">
        <v>26</v>
      </c>
      <c r="C9" s="15"/>
      <c r="D9" s="15"/>
      <c r="F9" s="18">
        <f>'Price Framework'!F41</f>
        <v>10000</v>
      </c>
    </row>
    <row r="10" spans="1:6" ht="20.100000000000001" customHeight="1" x14ac:dyDescent="0.3">
      <c r="A10" s="15"/>
      <c r="B10" s="16"/>
      <c r="C10" s="15"/>
      <c r="D10" s="15"/>
      <c r="F10" s="15"/>
    </row>
    <row r="11" spans="1:6" ht="40.200000000000003" customHeight="1" x14ac:dyDescent="0.3">
      <c r="A11" s="15"/>
      <c r="B11" s="19" t="s">
        <v>27</v>
      </c>
      <c r="C11" s="15"/>
      <c r="D11" s="15"/>
      <c r="F11" s="18">
        <f>'Price Framework'!D46</f>
        <v>5000</v>
      </c>
    </row>
    <row r="12" spans="1:6" ht="19.95" customHeight="1" x14ac:dyDescent="0.3">
      <c r="A12" s="15"/>
      <c r="B12" s="16"/>
      <c r="C12" s="15"/>
      <c r="D12" s="15"/>
      <c r="F12" s="15"/>
    </row>
    <row r="13" spans="1:6" ht="19.95" customHeight="1" x14ac:dyDescent="0.3">
      <c r="A13" s="15"/>
      <c r="B13" s="20"/>
      <c r="C13" s="15"/>
      <c r="D13" s="15"/>
      <c r="F13" s="18"/>
    </row>
    <row r="14" spans="1:6" ht="19.95" customHeight="1" x14ac:dyDescent="0.3">
      <c r="A14" s="15"/>
      <c r="B14" s="16"/>
      <c r="C14" s="15"/>
      <c r="D14" s="15"/>
      <c r="F14" s="15"/>
    </row>
    <row r="15" spans="1:6" ht="19.95" customHeight="1" x14ac:dyDescent="0.3">
      <c r="A15" s="15"/>
      <c r="B15" s="21"/>
      <c r="C15" s="15"/>
      <c r="D15" s="15"/>
      <c r="F15" s="18"/>
    </row>
    <row r="16" spans="1:6" ht="19.95" customHeight="1" x14ac:dyDescent="0.3">
      <c r="A16" s="15"/>
      <c r="B16" s="22"/>
      <c r="C16" s="15"/>
      <c r="D16" s="15"/>
      <c r="F16" s="18"/>
    </row>
    <row r="17" spans="1:6" ht="19.95" customHeight="1" x14ac:dyDescent="0.3">
      <c r="A17" s="15"/>
      <c r="B17" s="23"/>
      <c r="C17" s="15"/>
      <c r="D17" s="15"/>
      <c r="F17" s="18"/>
    </row>
    <row r="18" spans="1:6" ht="19.95" customHeight="1" x14ac:dyDescent="0.3">
      <c r="A18" s="15"/>
      <c r="B18" s="24"/>
      <c r="C18" s="15"/>
      <c r="D18" s="15"/>
      <c r="F18" s="18"/>
    </row>
    <row r="19" spans="1:6" ht="19.95" customHeight="1" x14ac:dyDescent="0.3">
      <c r="A19" s="15"/>
      <c r="B19" s="24"/>
      <c r="C19" s="15"/>
      <c r="D19" s="15"/>
      <c r="F19" s="18"/>
    </row>
    <row r="20" spans="1:6" ht="19.95" customHeight="1" x14ac:dyDescent="0.3">
      <c r="A20" s="15"/>
      <c r="B20" s="24"/>
      <c r="C20" s="15"/>
      <c r="D20" s="15"/>
      <c r="F20" s="18"/>
    </row>
    <row r="21" spans="1:6" ht="19.95" customHeight="1" x14ac:dyDescent="0.3">
      <c r="A21" s="15"/>
      <c r="B21" s="24"/>
      <c r="C21" s="15"/>
      <c r="D21" s="15"/>
      <c r="F21" s="18"/>
    </row>
    <row r="22" spans="1:6" ht="19.95" customHeight="1" x14ac:dyDescent="0.3">
      <c r="A22" s="15"/>
      <c r="B22" s="24"/>
      <c r="C22" s="15"/>
      <c r="D22" s="15"/>
      <c r="F22" s="18"/>
    </row>
    <row r="23" spans="1:6" ht="19.95" customHeight="1" x14ac:dyDescent="0.3">
      <c r="A23" s="15"/>
      <c r="C23" s="15"/>
      <c r="D23" s="15"/>
      <c r="F23" s="15"/>
    </row>
    <row r="24" spans="1:6" ht="19.95" customHeight="1" x14ac:dyDescent="0.3">
      <c r="A24" s="15"/>
      <c r="B24" s="24"/>
      <c r="C24" s="15"/>
      <c r="D24" s="15"/>
      <c r="F24" s="18"/>
    </row>
    <row r="25" spans="1:6" ht="19.95" customHeight="1" x14ac:dyDescent="0.3">
      <c r="A25" s="15"/>
      <c r="B25" s="25"/>
      <c r="C25" s="15"/>
      <c r="D25" s="15"/>
      <c r="F25" s="15"/>
    </row>
    <row r="26" spans="1:6" ht="19.95" customHeight="1" x14ac:dyDescent="0.3">
      <c r="A26" s="15"/>
      <c r="B26" s="25"/>
      <c r="C26" s="15"/>
      <c r="D26" s="15"/>
      <c r="F26" s="18"/>
    </row>
    <row r="27" spans="1:6" ht="19.95" customHeight="1" x14ac:dyDescent="0.3">
      <c r="A27" s="15"/>
      <c r="B27" s="25"/>
      <c r="C27" s="15"/>
      <c r="D27" s="15"/>
      <c r="F27" s="15"/>
    </row>
    <row r="28" spans="1:6" ht="19.95" customHeight="1" x14ac:dyDescent="0.3">
      <c r="A28" s="15"/>
      <c r="B28" s="25"/>
      <c r="C28" s="15"/>
      <c r="D28" s="15"/>
      <c r="F28" s="15"/>
    </row>
    <row r="29" spans="1:6" ht="19.95" customHeight="1" x14ac:dyDescent="0.3">
      <c r="A29" s="15"/>
      <c r="B29" s="25"/>
      <c r="C29" s="15"/>
      <c r="D29" s="15"/>
      <c r="F29" s="15"/>
    </row>
    <row r="30" spans="1:6" ht="19.95" customHeight="1" x14ac:dyDescent="0.3">
      <c r="A30" s="15"/>
      <c r="B30" s="25"/>
      <c r="C30" s="15"/>
      <c r="D30" s="15"/>
      <c r="F30" s="15"/>
    </row>
    <row r="31" spans="1:6" ht="19.95" customHeight="1" x14ac:dyDescent="0.3">
      <c r="A31" s="15"/>
      <c r="B31" s="25"/>
      <c r="C31" s="15"/>
      <c r="D31" s="15"/>
      <c r="F31" s="15"/>
    </row>
    <row r="32" spans="1:6" ht="19.95" customHeight="1" x14ac:dyDescent="0.3">
      <c r="A32" s="15"/>
      <c r="C32" s="15"/>
      <c r="D32" s="15"/>
      <c r="F32" s="15"/>
    </row>
    <row r="33" spans="1:6" ht="19.95" customHeight="1" x14ac:dyDescent="0.3">
      <c r="A33" s="15"/>
      <c r="C33" s="15"/>
      <c r="D33" s="15"/>
      <c r="F33" s="15"/>
    </row>
    <row r="34" spans="1:6" ht="19.95" customHeight="1" x14ac:dyDescent="0.3">
      <c r="A34" s="15"/>
      <c r="C34" s="15"/>
      <c r="D34" s="15"/>
      <c r="F34" s="15"/>
    </row>
    <row r="35" spans="1:6" ht="19.95" customHeight="1" x14ac:dyDescent="0.3">
      <c r="A35" s="13"/>
      <c r="B35" s="26" t="s">
        <v>1</v>
      </c>
      <c r="C35" s="13"/>
      <c r="D35" s="13"/>
      <c r="E35" s="27"/>
      <c r="F35" s="28">
        <f>SUM(F3:F26)</f>
        <v>90000</v>
      </c>
    </row>
    <row r="36" spans="1:6" ht="19.95" customHeight="1" x14ac:dyDescent="0.3"/>
    <row r="37" spans="1:6" ht="19.95" customHeight="1" x14ac:dyDescent="0.3"/>
  </sheetData>
  <sheetProtection algorithmName="SHA-512" hashValue="Nf/HLLthvXcXU+f9Ovmnh+pM5Dn9AjEhN+2xgxqDLraJVY1xgaTqFb8ZZC+bWoQi+1onn6ooLjVRgIE2GLeESA==" saltValue="iNu5X6m1p/Q/VHFe0g5EgQ==" spinCount="100000" sheet="1" objects="1" scenarios="1"/>
  <hyperlinks>
    <hyperlink ref="B7" location="'Price Framework'!A19" display="1.3 Dayworks - Price Framework Rules Paragraph 4" xr:uid="{C7B59A22-800A-461A-BEEE-775AAA557E4F}"/>
    <hyperlink ref="B9" location="'Price Framework'!A32" display="1.9 Dayworks and Percentage Additions – Price Framework Rules Paragraphs 2.1.3, 2.1.5, 2.2.2, 4.4.1, 4.5.1 &amp; 4.6.1" xr:uid="{EEFADAA3-5E66-41BC-9261-8AECE3B05A43}"/>
    <hyperlink ref="B5" location="'Price Framework'!A5" display="1.1 Tendered Percentage Adjustments to M3NHF Schedule of Rates" xr:uid="{4AC972F7-3C78-4017-A62D-6015D40E50D4}"/>
    <hyperlink ref="B11" location="'Price Framework'!A43" display="1.10 Provisional Amounts - Price Framework Rules Paragraphs 2.2 and 4.2" xr:uid="{907F9759-26B9-41D5-AC5A-023F154EE47C}"/>
  </hyperlinks>
  <pageMargins left="0.7" right="0.7" top="0.75" bottom="0.75" header="0.3" footer="0.3"/>
  <pageSetup scale="77" fitToHeight="0" orientation="portrait" r:id="rId1"/>
  <headerFooter>
    <oddHeader xml:space="preserve">&amp;L&amp;"Arial,Regular"&amp;12LOT 5 COMMUNAL AERIALS&amp;R&amp;"Arial,Regular"&amp;12Summary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DF17-998B-4476-BD47-C2BDB7CA58B1}">
  <sheetPr>
    <tabColor rgb="FF92D050"/>
    <pageSetUpPr fitToPage="1"/>
  </sheetPr>
  <dimension ref="A1:H68"/>
  <sheetViews>
    <sheetView topLeftCell="A25" zoomScale="80" zoomScaleNormal="80" workbookViewId="0">
      <selection activeCell="A43" sqref="A43"/>
    </sheetView>
  </sheetViews>
  <sheetFormatPr defaultColWidth="8.88671875" defaultRowHeight="15" x14ac:dyDescent="0.3"/>
  <cols>
    <col min="1" max="1" width="15.6640625" style="58" customWidth="1"/>
    <col min="2" max="2" width="70.6640625" style="58" customWidth="1"/>
    <col min="3" max="4" width="30.6640625" style="57" customWidth="1"/>
    <col min="5" max="5" width="30.6640625" style="59" customWidth="1"/>
    <col min="6" max="6" width="30.6640625" style="55" customWidth="1"/>
    <col min="7" max="7" width="30.6640625" style="60" customWidth="1"/>
    <col min="8" max="8" width="25.6640625" style="55" customWidth="1"/>
    <col min="9" max="10" width="25.6640625" style="57" customWidth="1"/>
    <col min="11" max="16384" width="8.88671875" style="57"/>
  </cols>
  <sheetData>
    <row r="1" spans="1:8" ht="25.2" customHeight="1" x14ac:dyDescent="0.3">
      <c r="A1" s="52" t="s">
        <v>60</v>
      </c>
      <c r="B1" s="52"/>
      <c r="C1" s="53"/>
      <c r="D1" s="53"/>
      <c r="E1" s="54"/>
      <c r="G1" s="56"/>
    </row>
    <row r="2" spans="1:8" ht="25.2" customHeight="1" x14ac:dyDescent="0.3"/>
    <row r="3" spans="1:8" ht="25.2" customHeight="1" x14ac:dyDescent="0.3">
      <c r="A3" s="52" t="s">
        <v>3</v>
      </c>
      <c r="B3" s="52"/>
    </row>
    <row r="4" spans="1:8" ht="25.2" customHeight="1" x14ac:dyDescent="0.3">
      <c r="A4" s="61" t="s">
        <v>18</v>
      </c>
      <c r="B4" s="61"/>
    </row>
    <row r="5" spans="1:8" ht="25.2" customHeight="1" x14ac:dyDescent="0.3">
      <c r="A5" s="52" t="s">
        <v>62</v>
      </c>
      <c r="B5" s="52"/>
    </row>
    <row r="6" spans="1:8" ht="25.2" customHeight="1" x14ac:dyDescent="0.3">
      <c r="A6" s="52" t="s">
        <v>43</v>
      </c>
      <c r="B6" s="52"/>
    </row>
    <row r="7" spans="1:8" ht="25.2" customHeight="1" x14ac:dyDescent="0.3">
      <c r="A7" s="58" t="s">
        <v>63</v>
      </c>
    </row>
    <row r="8" spans="1:8" ht="25.2" customHeight="1" x14ac:dyDescent="0.3">
      <c r="A8" s="62" t="s">
        <v>239</v>
      </c>
      <c r="B8" s="62"/>
      <c r="C8" s="62"/>
      <c r="D8" s="62"/>
      <c r="E8" s="63"/>
      <c r="F8" s="63"/>
      <c r="G8" s="63"/>
      <c r="H8" s="62"/>
    </row>
    <row r="9" spans="1:8" ht="25.2" customHeight="1" x14ac:dyDescent="0.3">
      <c r="A9" s="62" t="s">
        <v>240</v>
      </c>
      <c r="B9" s="62"/>
      <c r="C9" s="62"/>
      <c r="D9" s="62"/>
      <c r="E9" s="63"/>
      <c r="F9" s="63"/>
      <c r="G9" s="63"/>
      <c r="H9" s="62"/>
    </row>
    <row r="10" spans="1:8" ht="25.2" customHeight="1" x14ac:dyDescent="0.3">
      <c r="A10" s="64"/>
      <c r="B10" s="64"/>
      <c r="C10" s="64"/>
      <c r="D10" s="64"/>
      <c r="E10" s="63"/>
      <c r="F10" s="63"/>
      <c r="G10" s="63"/>
      <c r="H10" s="64"/>
    </row>
    <row r="11" spans="1:8" s="53" customFormat="1" ht="75" customHeight="1" x14ac:dyDescent="0.3">
      <c r="A11" s="52"/>
      <c r="B11" s="65" t="s">
        <v>25</v>
      </c>
      <c r="C11" s="65" t="s">
        <v>47</v>
      </c>
      <c r="D11" s="65" t="s">
        <v>48</v>
      </c>
      <c r="E11" s="66" t="s">
        <v>49</v>
      </c>
      <c r="F11" s="67" t="s">
        <v>50</v>
      </c>
      <c r="G11" s="68" t="s">
        <v>51</v>
      </c>
    </row>
    <row r="12" spans="1:8" s="69" customFormat="1" ht="25.2" customHeight="1" x14ac:dyDescent="0.25">
      <c r="B12" s="70" t="s">
        <v>59</v>
      </c>
      <c r="C12" s="71" t="s">
        <v>74</v>
      </c>
      <c r="D12" s="71" t="s">
        <v>75</v>
      </c>
      <c r="E12" s="72">
        <v>65000</v>
      </c>
      <c r="F12" s="2">
        <v>1</v>
      </c>
      <c r="G12" s="72">
        <f>E12*F12</f>
        <v>65000</v>
      </c>
    </row>
    <row r="13" spans="1:8" s="69" customFormat="1" ht="24.9" customHeight="1" x14ac:dyDescent="0.25">
      <c r="B13" s="70" t="s">
        <v>59</v>
      </c>
      <c r="C13" s="71" t="s">
        <v>64</v>
      </c>
      <c r="D13" s="71" t="s">
        <v>65</v>
      </c>
      <c r="E13" s="72">
        <v>10000</v>
      </c>
      <c r="F13" s="2">
        <v>1</v>
      </c>
      <c r="G13" s="72">
        <f t="shared" ref="G13" si="0">E13*F13</f>
        <v>10000</v>
      </c>
    </row>
    <row r="14" spans="1:8" ht="25.2" customHeight="1" x14ac:dyDescent="0.3">
      <c r="C14" s="58"/>
      <c r="E14" s="73">
        <f>SUM(E12:E13)</f>
        <v>75000</v>
      </c>
      <c r="F14" s="59"/>
      <c r="G14" s="73">
        <f>SUM(G12:G13)</f>
        <v>75000</v>
      </c>
      <c r="H14" s="57"/>
    </row>
    <row r="15" spans="1:8" ht="25.2" customHeight="1" x14ac:dyDescent="0.3">
      <c r="H15" s="57"/>
    </row>
    <row r="16" spans="1:8" ht="25.2" customHeight="1" x14ac:dyDescent="0.3">
      <c r="A16" s="52" t="s">
        <v>41</v>
      </c>
      <c r="H16" s="57"/>
    </row>
    <row r="17" spans="1:8" ht="25.2" customHeight="1" x14ac:dyDescent="0.3">
      <c r="A17" s="58" t="s">
        <v>42</v>
      </c>
      <c r="H17" s="57"/>
    </row>
    <row r="18" spans="1:8" ht="25.2" customHeight="1" x14ac:dyDescent="0.3">
      <c r="H18" s="57"/>
    </row>
    <row r="19" spans="1:8" ht="25.2" customHeight="1" x14ac:dyDescent="0.3">
      <c r="A19" s="61" t="s">
        <v>29</v>
      </c>
      <c r="B19" s="61"/>
    </row>
    <row r="20" spans="1:8" ht="25.2" customHeight="1" x14ac:dyDescent="0.3">
      <c r="A20" s="58" t="s">
        <v>4</v>
      </c>
    </row>
    <row r="21" spans="1:8" ht="25.2" customHeight="1" x14ac:dyDescent="0.3">
      <c r="A21" s="58" t="s">
        <v>44</v>
      </c>
    </row>
    <row r="22" spans="1:8" ht="25.2" customHeight="1" x14ac:dyDescent="0.3">
      <c r="A22" s="58" t="s">
        <v>5</v>
      </c>
    </row>
    <row r="23" spans="1:8" ht="25.2" customHeight="1" x14ac:dyDescent="0.3">
      <c r="A23" s="58" t="s">
        <v>45</v>
      </c>
    </row>
    <row r="24" spans="1:8" ht="25.2" customHeight="1" x14ac:dyDescent="0.3">
      <c r="A24" s="58" t="s">
        <v>6</v>
      </c>
    </row>
    <row r="25" spans="1:8" ht="25.2" customHeight="1" x14ac:dyDescent="0.3">
      <c r="A25" s="74" t="s">
        <v>7</v>
      </c>
      <c r="B25" s="74"/>
      <c r="C25" s="75"/>
    </row>
    <row r="26" spans="1:8" ht="25.2" customHeight="1" x14ac:dyDescent="0.3">
      <c r="A26" s="76"/>
      <c r="B26" s="76"/>
      <c r="H26" s="57"/>
    </row>
    <row r="27" spans="1:8" ht="49.95" customHeight="1" x14ac:dyDescent="0.3">
      <c r="A27" s="65" t="s">
        <v>8</v>
      </c>
      <c r="B27" s="65" t="s">
        <v>52</v>
      </c>
      <c r="C27" s="77" t="s">
        <v>9</v>
      </c>
      <c r="D27" s="65" t="s">
        <v>32</v>
      </c>
      <c r="E27" s="78" t="s">
        <v>31</v>
      </c>
      <c r="F27" s="79" t="s">
        <v>34</v>
      </c>
      <c r="G27" s="80" t="s">
        <v>30</v>
      </c>
      <c r="H27" s="57"/>
    </row>
    <row r="28" spans="1:8" ht="25.2" customHeight="1" x14ac:dyDescent="0.3">
      <c r="A28" s="81">
        <v>899999</v>
      </c>
      <c r="B28" s="82" t="s">
        <v>59</v>
      </c>
      <c r="C28" s="83" t="s">
        <v>66</v>
      </c>
      <c r="D28" s="84">
        <v>40</v>
      </c>
      <c r="E28" s="85" t="s">
        <v>33</v>
      </c>
      <c r="F28" s="3"/>
      <c r="G28" s="86">
        <f t="shared" ref="G28:G29" si="1">D28*F28</f>
        <v>0</v>
      </c>
      <c r="H28" s="57"/>
    </row>
    <row r="29" spans="1:8" ht="25.2" customHeight="1" x14ac:dyDescent="0.3">
      <c r="A29" s="87" t="s">
        <v>61</v>
      </c>
      <c r="B29" s="88" t="s">
        <v>59</v>
      </c>
      <c r="C29" s="83" t="s">
        <v>2</v>
      </c>
      <c r="D29" s="84">
        <v>40</v>
      </c>
      <c r="E29" s="85" t="s">
        <v>33</v>
      </c>
      <c r="F29" s="3"/>
      <c r="G29" s="86">
        <f t="shared" si="1"/>
        <v>0</v>
      </c>
      <c r="H29" s="57"/>
    </row>
    <row r="30" spans="1:8" ht="25.2" customHeight="1" x14ac:dyDescent="0.3">
      <c r="B30" s="57"/>
      <c r="E30" s="55"/>
      <c r="F30" s="60"/>
      <c r="G30" s="89">
        <f>SUM(G28:G29)</f>
        <v>0</v>
      </c>
      <c r="H30" s="57"/>
    </row>
    <row r="31" spans="1:8" ht="25.2" customHeight="1" x14ac:dyDescent="0.3">
      <c r="B31" s="57"/>
      <c r="E31" s="55"/>
      <c r="F31" s="60"/>
      <c r="G31" s="89"/>
      <c r="H31" s="57"/>
    </row>
    <row r="32" spans="1:8" s="90" customFormat="1" ht="25.2" customHeight="1" x14ac:dyDescent="0.3">
      <c r="A32" s="61" t="s">
        <v>26</v>
      </c>
      <c r="B32" s="61"/>
      <c r="E32" s="91"/>
      <c r="F32" s="92"/>
      <c r="G32" s="93"/>
      <c r="H32" s="92"/>
    </row>
    <row r="33" spans="1:8" s="90" customFormat="1" ht="25.2" customHeight="1" x14ac:dyDescent="0.3">
      <c r="A33" s="74" t="s">
        <v>39</v>
      </c>
      <c r="B33" s="61"/>
      <c r="E33" s="91"/>
      <c r="F33" s="92"/>
      <c r="G33" s="93"/>
      <c r="H33" s="92"/>
    </row>
    <row r="34" spans="1:8" s="90" customFormat="1" ht="25.2" customHeight="1" x14ac:dyDescent="0.3">
      <c r="A34" s="74" t="s">
        <v>40</v>
      </c>
      <c r="B34" s="94"/>
      <c r="E34" s="91"/>
      <c r="F34" s="92"/>
      <c r="G34" s="93"/>
      <c r="H34" s="92"/>
    </row>
    <row r="35" spans="1:8" s="90" customFormat="1" ht="25.2" customHeight="1" x14ac:dyDescent="0.3">
      <c r="A35" s="74"/>
      <c r="B35" s="94"/>
      <c r="E35" s="91"/>
      <c r="F35" s="92"/>
      <c r="G35" s="93"/>
      <c r="H35" s="92"/>
    </row>
    <row r="36" spans="1:8" s="90" customFormat="1" ht="100.2" customHeight="1" x14ac:dyDescent="0.3">
      <c r="A36" s="94"/>
      <c r="B36" s="65" t="s">
        <v>25</v>
      </c>
      <c r="C36" s="95" t="s">
        <v>10</v>
      </c>
      <c r="D36" s="96" t="s">
        <v>36</v>
      </c>
      <c r="E36" s="97" t="s">
        <v>35</v>
      </c>
      <c r="F36" s="98" t="s">
        <v>36</v>
      </c>
      <c r="G36" s="91"/>
    </row>
    <row r="37" spans="1:8" s="90" customFormat="1" ht="25.2" customHeight="1" x14ac:dyDescent="0.3">
      <c r="A37" s="94"/>
      <c r="B37" s="84" t="s">
        <v>59</v>
      </c>
      <c r="C37" s="83" t="s">
        <v>11</v>
      </c>
      <c r="D37" s="99">
        <v>2500</v>
      </c>
      <c r="E37" s="4"/>
      <c r="F37" s="100">
        <f>D37+(D37*E37)</f>
        <v>2500</v>
      </c>
      <c r="G37" s="91"/>
    </row>
    <row r="38" spans="1:8" s="90" customFormat="1" ht="25.2" customHeight="1" x14ac:dyDescent="0.3">
      <c r="A38" s="94"/>
      <c r="B38" s="84" t="s">
        <v>59</v>
      </c>
      <c r="C38" s="83" t="s">
        <v>12</v>
      </c>
      <c r="D38" s="99">
        <v>2500</v>
      </c>
      <c r="E38" s="4"/>
      <c r="F38" s="100">
        <f t="shared" ref="F38:F39" si="2">D38+(D38*E38)</f>
        <v>2500</v>
      </c>
      <c r="G38" s="91"/>
    </row>
    <row r="39" spans="1:8" s="90" customFormat="1" ht="25.2" customHeight="1" x14ac:dyDescent="0.3">
      <c r="A39" s="94"/>
      <c r="B39" s="84" t="s">
        <v>59</v>
      </c>
      <c r="C39" s="83" t="s">
        <v>13</v>
      </c>
      <c r="D39" s="99">
        <v>2500</v>
      </c>
      <c r="E39" s="4"/>
      <c r="F39" s="100">
        <f t="shared" si="2"/>
        <v>2500</v>
      </c>
      <c r="G39" s="91"/>
    </row>
    <row r="40" spans="1:8" s="90" customFormat="1" ht="25.2" customHeight="1" x14ac:dyDescent="0.3">
      <c r="A40" s="94"/>
      <c r="B40" s="84" t="s">
        <v>59</v>
      </c>
      <c r="C40" s="83" t="s">
        <v>14</v>
      </c>
      <c r="D40" s="99">
        <v>2500</v>
      </c>
      <c r="E40" s="4"/>
      <c r="F40" s="100">
        <f t="shared" ref="F40" si="3">D40+(D40*E40)</f>
        <v>2500</v>
      </c>
      <c r="G40" s="91"/>
    </row>
    <row r="41" spans="1:8" ht="25.2" customHeight="1" x14ac:dyDescent="0.3">
      <c r="C41" s="58"/>
      <c r="D41" s="75"/>
      <c r="E41" s="55"/>
      <c r="F41" s="101">
        <f>SUM(F37:F40)</f>
        <v>10000</v>
      </c>
      <c r="G41" s="55"/>
      <c r="H41" s="57"/>
    </row>
    <row r="42" spans="1:8" ht="25.2" customHeight="1" x14ac:dyDescent="0.3">
      <c r="C42" s="58"/>
      <c r="D42" s="75"/>
      <c r="E42" s="55"/>
      <c r="F42" s="101"/>
      <c r="G42" s="55"/>
      <c r="H42" s="57"/>
    </row>
    <row r="43" spans="1:8" ht="25.2" customHeight="1" x14ac:dyDescent="0.3">
      <c r="A43" s="52" t="s">
        <v>27</v>
      </c>
      <c r="B43" s="52"/>
      <c r="C43" s="58"/>
      <c r="D43" s="75"/>
    </row>
    <row r="44" spans="1:8" ht="25.2" customHeight="1" x14ac:dyDescent="0.3">
      <c r="A44" s="52"/>
      <c r="B44" s="52"/>
      <c r="C44" s="58"/>
      <c r="D44" s="75"/>
    </row>
    <row r="45" spans="1:8" ht="49.95" customHeight="1" x14ac:dyDescent="0.3">
      <c r="B45" s="65" t="s">
        <v>25</v>
      </c>
      <c r="C45" s="102" t="s">
        <v>15</v>
      </c>
      <c r="D45" s="96" t="s">
        <v>16</v>
      </c>
      <c r="F45" s="59"/>
      <c r="G45" s="59"/>
      <c r="H45" s="57"/>
    </row>
    <row r="46" spans="1:8" ht="25.2" customHeight="1" x14ac:dyDescent="0.3">
      <c r="B46" s="84" t="s">
        <v>59</v>
      </c>
      <c r="C46" s="103" t="s">
        <v>17</v>
      </c>
      <c r="D46" s="99">
        <v>5000</v>
      </c>
      <c r="F46" s="59"/>
      <c r="G46" s="59"/>
      <c r="H46" s="57"/>
    </row>
    <row r="47" spans="1:8" ht="25.2" customHeight="1" x14ac:dyDescent="0.3">
      <c r="D47" s="75"/>
      <c r="H47" s="57"/>
    </row>
    <row r="48" spans="1:8" ht="25.2" customHeight="1" x14ac:dyDescent="0.3">
      <c r="A48" s="52" t="s">
        <v>28</v>
      </c>
      <c r="B48" s="52"/>
      <c r="H48" s="57"/>
    </row>
    <row r="49" spans="1:8" ht="25.2" customHeight="1" x14ac:dyDescent="0.3">
      <c r="H49" s="57"/>
    </row>
    <row r="50" spans="1:8" ht="25.2" customHeight="1" x14ac:dyDescent="0.3">
      <c r="A50" s="58" t="s">
        <v>37</v>
      </c>
      <c r="H50" s="57"/>
    </row>
    <row r="51" spans="1:8" ht="25.2" customHeight="1" x14ac:dyDescent="0.3">
      <c r="H51" s="57"/>
    </row>
    <row r="52" spans="1:8" ht="25.2" customHeight="1" x14ac:dyDescent="0.3">
      <c r="A52" s="52" t="s">
        <v>19</v>
      </c>
      <c r="B52" s="52"/>
    </row>
    <row r="53" spans="1:8" ht="25.2" customHeight="1" x14ac:dyDescent="0.3">
      <c r="B53" s="57"/>
      <c r="E53" s="55"/>
      <c r="F53" s="60"/>
      <c r="G53" s="55"/>
      <c r="H53" s="57"/>
    </row>
    <row r="54" spans="1:8" ht="25.2" customHeight="1" x14ac:dyDescent="0.3">
      <c r="A54" s="104"/>
      <c r="B54" s="108"/>
      <c r="C54" s="55"/>
      <c r="D54" s="105"/>
      <c r="E54" s="55"/>
      <c r="F54" s="57"/>
      <c r="G54" s="57"/>
      <c r="H54" s="57"/>
    </row>
    <row r="55" spans="1:8" ht="25.2" customHeight="1" x14ac:dyDescent="0.3">
      <c r="A55" s="106" t="s">
        <v>20</v>
      </c>
      <c r="B55" s="109"/>
      <c r="C55" s="55"/>
      <c r="D55" s="105"/>
      <c r="E55" s="55"/>
      <c r="F55" s="57"/>
      <c r="G55" s="57"/>
      <c r="H55" s="57"/>
    </row>
    <row r="56" spans="1:8" ht="25.2" customHeight="1" x14ac:dyDescent="0.3">
      <c r="A56" s="107"/>
      <c r="B56" s="110"/>
      <c r="C56" s="55"/>
      <c r="D56" s="105"/>
      <c r="E56" s="55"/>
      <c r="F56" s="57"/>
      <c r="G56" s="57"/>
      <c r="H56" s="57"/>
    </row>
    <row r="57" spans="1:8" ht="25.2" customHeight="1" x14ac:dyDescent="0.3">
      <c r="A57" s="104"/>
      <c r="B57" s="108"/>
      <c r="C57" s="55"/>
      <c r="D57" s="105"/>
      <c r="E57" s="55"/>
      <c r="F57" s="57"/>
      <c r="G57" s="57"/>
      <c r="H57" s="57"/>
    </row>
    <row r="58" spans="1:8" ht="25.2" customHeight="1" x14ac:dyDescent="0.3">
      <c r="A58" s="106" t="s">
        <v>21</v>
      </c>
      <c r="B58" s="109"/>
      <c r="C58" s="55"/>
      <c r="D58" s="105"/>
      <c r="E58" s="55"/>
      <c r="F58" s="57"/>
      <c r="G58" s="57"/>
      <c r="H58" s="57"/>
    </row>
    <row r="59" spans="1:8" ht="25.2" customHeight="1" x14ac:dyDescent="0.3">
      <c r="A59" s="106"/>
      <c r="B59" s="109"/>
      <c r="C59" s="55"/>
      <c r="D59" s="105"/>
      <c r="E59" s="55"/>
      <c r="F59" s="57"/>
      <c r="G59" s="57"/>
      <c r="H59" s="57"/>
    </row>
    <row r="60" spans="1:8" ht="25.2" customHeight="1" x14ac:dyDescent="0.3">
      <c r="A60" s="104"/>
      <c r="B60" s="108"/>
      <c r="C60" s="55"/>
      <c r="D60" s="105"/>
      <c r="E60" s="55"/>
      <c r="F60" s="57"/>
      <c r="G60" s="57"/>
      <c r="H60" s="57"/>
    </row>
    <row r="61" spans="1:8" ht="25.2" customHeight="1" x14ac:dyDescent="0.3">
      <c r="A61" s="106" t="s">
        <v>22</v>
      </c>
      <c r="B61" s="109"/>
      <c r="C61" s="55"/>
      <c r="D61" s="105"/>
      <c r="E61" s="55"/>
      <c r="F61" s="57"/>
      <c r="G61" s="57"/>
      <c r="H61" s="57"/>
    </row>
    <row r="62" spans="1:8" ht="25.2" customHeight="1" x14ac:dyDescent="0.3">
      <c r="A62" s="107"/>
      <c r="B62" s="110"/>
      <c r="C62" s="55"/>
      <c r="D62" s="105"/>
      <c r="E62" s="55"/>
      <c r="F62" s="57"/>
      <c r="G62" s="57"/>
      <c r="H62" s="57"/>
    </row>
    <row r="63" spans="1:8" ht="25.2" customHeight="1" x14ac:dyDescent="0.3">
      <c r="A63" s="104"/>
      <c r="B63" s="108"/>
      <c r="C63" s="55"/>
      <c r="D63" s="105"/>
      <c r="E63" s="55"/>
      <c r="F63" s="57"/>
      <c r="G63" s="57"/>
      <c r="H63" s="57"/>
    </row>
    <row r="64" spans="1:8" ht="25.2" customHeight="1" x14ac:dyDescent="0.3">
      <c r="A64" s="106" t="s">
        <v>23</v>
      </c>
      <c r="B64" s="109"/>
      <c r="C64" s="55"/>
      <c r="D64" s="105"/>
      <c r="E64" s="55"/>
      <c r="F64" s="57"/>
      <c r="G64" s="57"/>
      <c r="H64" s="57"/>
    </row>
    <row r="65" spans="1:8" ht="25.2" customHeight="1" x14ac:dyDescent="0.3">
      <c r="A65" s="107"/>
      <c r="B65" s="110"/>
      <c r="C65" s="55"/>
      <c r="D65" s="105"/>
      <c r="E65" s="55"/>
      <c r="F65" s="57"/>
      <c r="G65" s="57"/>
      <c r="H65" s="57"/>
    </row>
    <row r="66" spans="1:8" ht="25.2" customHeight="1" x14ac:dyDescent="0.3">
      <c r="A66" s="104"/>
      <c r="B66" s="108"/>
      <c r="C66" s="55"/>
      <c r="D66" s="105"/>
      <c r="E66" s="55"/>
      <c r="F66" s="57"/>
      <c r="G66" s="57"/>
      <c r="H66" s="57"/>
    </row>
    <row r="67" spans="1:8" ht="25.2" customHeight="1" x14ac:dyDescent="0.3">
      <c r="A67" s="106" t="s">
        <v>24</v>
      </c>
      <c r="B67" s="109"/>
      <c r="C67" s="55"/>
      <c r="D67" s="105"/>
      <c r="E67" s="55"/>
      <c r="F67" s="57"/>
      <c r="G67" s="57"/>
      <c r="H67" s="57"/>
    </row>
    <row r="68" spans="1:8" ht="25.2" customHeight="1" x14ac:dyDescent="0.3">
      <c r="A68" s="107"/>
      <c r="B68" s="110"/>
      <c r="C68" s="55"/>
      <c r="D68" s="105"/>
      <c r="E68" s="55"/>
      <c r="F68" s="57"/>
      <c r="G68" s="57"/>
      <c r="H68" s="57"/>
    </row>
  </sheetData>
  <sheetProtection algorithmName="SHA-512" hashValue="yR4ZVvSrsvrlQTMY6R0f+P+63m6/CU42sWZHShmO7ux9jQBrVj1uS4s2hx6PJvE4m3WQtbYSjy1Moya1RZtidQ==" saltValue="CvuKKikcZ7CM4pITThHIqw==" spinCount="100000" sheet="1" objects="1" scenarios="1"/>
  <pageMargins left="0.7" right="0.7" top="0.75" bottom="0.75" header="0.3" footer="0.3"/>
  <pageSetup paperSize="9" scale="32" fitToHeight="0" orientation="portrait" r:id="rId1"/>
  <headerFooter>
    <oddHeader xml:space="preserve">&amp;L&amp;"Arial,Regular"&amp;12LOT 5 COMMUNAL AERIALS&amp;R&amp;"Arial,Regular"&amp;12Price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I43"/>
  <sheetViews>
    <sheetView workbookViewId="0">
      <selection activeCell="D11" sqref="D11"/>
    </sheetView>
  </sheetViews>
  <sheetFormatPr defaultColWidth="8.88671875" defaultRowHeight="12" x14ac:dyDescent="0.3"/>
  <cols>
    <col min="1" max="1" width="15.6640625" style="29" customWidth="1"/>
    <col min="2" max="3" width="35.6640625" style="30" customWidth="1"/>
    <col min="4" max="4" width="40.6640625" style="30" customWidth="1"/>
    <col min="5" max="5" width="5.6640625" style="31" customWidth="1"/>
    <col min="6" max="6" width="10.6640625" style="32" customWidth="1"/>
    <col min="7" max="7" width="45.6640625" style="30" customWidth="1"/>
    <col min="8" max="8" width="140.6640625" style="30" customWidth="1"/>
    <col min="9" max="9" width="250.6640625" style="30" customWidth="1"/>
    <col min="10" max="16384" width="8.88671875" style="30"/>
  </cols>
  <sheetData>
    <row r="1" spans="1:9" s="29" customFormat="1" x14ac:dyDescent="0.3">
      <c r="A1" s="33" t="s">
        <v>53</v>
      </c>
      <c r="B1" s="33" t="s">
        <v>47</v>
      </c>
      <c r="C1" s="33" t="s">
        <v>48</v>
      </c>
      <c r="D1" s="33" t="s">
        <v>55</v>
      </c>
      <c r="E1" s="34" t="s">
        <v>46</v>
      </c>
      <c r="F1" s="35" t="s">
        <v>56</v>
      </c>
      <c r="G1" s="33" t="s">
        <v>54</v>
      </c>
      <c r="H1" s="33" t="s">
        <v>57</v>
      </c>
      <c r="I1" s="33" t="s">
        <v>58</v>
      </c>
    </row>
    <row r="2" spans="1:9" x14ac:dyDescent="0.3">
      <c r="A2" s="44" t="s">
        <v>67</v>
      </c>
      <c r="B2" s="10" t="s">
        <v>74</v>
      </c>
      <c r="C2" s="10" t="s">
        <v>75</v>
      </c>
      <c r="D2" s="10" t="s">
        <v>76</v>
      </c>
      <c r="E2" s="6" t="s">
        <v>77</v>
      </c>
      <c r="F2" s="11">
        <v>7.3498999999999999</v>
      </c>
      <c r="G2" s="10" t="s">
        <v>90</v>
      </c>
      <c r="H2" s="10" t="s">
        <v>79</v>
      </c>
      <c r="I2" s="10" t="s">
        <v>79</v>
      </c>
    </row>
    <row r="3" spans="1:9" x14ac:dyDescent="0.3">
      <c r="A3" s="45" t="s">
        <v>68</v>
      </c>
      <c r="B3" s="8" t="s">
        <v>74</v>
      </c>
      <c r="C3" s="8" t="s">
        <v>75</v>
      </c>
      <c r="D3" s="8" t="s">
        <v>76</v>
      </c>
      <c r="E3" s="7" t="s">
        <v>77</v>
      </c>
      <c r="F3" s="12">
        <v>18.491099999999999</v>
      </c>
      <c r="G3" s="8" t="s">
        <v>91</v>
      </c>
      <c r="H3" s="8" t="s">
        <v>80</v>
      </c>
      <c r="I3" s="8" t="s">
        <v>80</v>
      </c>
    </row>
    <row r="4" spans="1:9" x14ac:dyDescent="0.3">
      <c r="A4" s="45" t="s">
        <v>69</v>
      </c>
      <c r="B4" s="8" t="s">
        <v>74</v>
      </c>
      <c r="C4" s="8" t="s">
        <v>75</v>
      </c>
      <c r="D4" s="8" t="s">
        <v>76</v>
      </c>
      <c r="E4" s="7" t="s">
        <v>78</v>
      </c>
      <c r="F4" s="12">
        <v>43.876100000000001</v>
      </c>
      <c r="G4" s="8" t="s">
        <v>92</v>
      </c>
      <c r="H4" s="8" t="s">
        <v>81</v>
      </c>
      <c r="I4" s="8" t="s">
        <v>82</v>
      </c>
    </row>
    <row r="5" spans="1:9" x14ac:dyDescent="0.3">
      <c r="A5" s="45" t="s">
        <v>70</v>
      </c>
      <c r="B5" s="8" t="s">
        <v>74</v>
      </c>
      <c r="C5" s="8" t="s">
        <v>75</v>
      </c>
      <c r="D5" s="8" t="s">
        <v>76</v>
      </c>
      <c r="E5" s="7" t="s">
        <v>78</v>
      </c>
      <c r="F5" s="12">
        <v>71.582300000000004</v>
      </c>
      <c r="G5" s="8" t="s">
        <v>93</v>
      </c>
      <c r="H5" s="8" t="s">
        <v>83</v>
      </c>
      <c r="I5" s="8" t="s">
        <v>84</v>
      </c>
    </row>
    <row r="6" spans="1:9" x14ac:dyDescent="0.3">
      <c r="A6" s="45" t="s">
        <v>71</v>
      </c>
      <c r="B6" s="8" t="s">
        <v>74</v>
      </c>
      <c r="C6" s="8" t="s">
        <v>75</v>
      </c>
      <c r="D6" s="8" t="s">
        <v>76</v>
      </c>
      <c r="E6" s="7" t="s">
        <v>78</v>
      </c>
      <c r="F6" s="12">
        <v>103.91849999999999</v>
      </c>
      <c r="G6" s="8" t="s">
        <v>94</v>
      </c>
      <c r="H6" s="8" t="s">
        <v>85</v>
      </c>
      <c r="I6" s="8" t="s">
        <v>86</v>
      </c>
    </row>
    <row r="7" spans="1:9" x14ac:dyDescent="0.3">
      <c r="A7" s="45" t="s">
        <v>72</v>
      </c>
      <c r="B7" s="8" t="s">
        <v>74</v>
      </c>
      <c r="C7" s="8" t="s">
        <v>75</v>
      </c>
      <c r="D7" s="8" t="s">
        <v>76</v>
      </c>
      <c r="E7" s="7" t="s">
        <v>78</v>
      </c>
      <c r="F7" s="12">
        <v>157.16929999999999</v>
      </c>
      <c r="G7" s="8" t="s">
        <v>95</v>
      </c>
      <c r="H7" s="8" t="s">
        <v>87</v>
      </c>
      <c r="I7" s="8" t="s">
        <v>88</v>
      </c>
    </row>
    <row r="8" spans="1:9" x14ac:dyDescent="0.3">
      <c r="A8" s="48" t="s">
        <v>73</v>
      </c>
      <c r="B8" s="49" t="s">
        <v>74</v>
      </c>
      <c r="C8" s="49" t="s">
        <v>75</v>
      </c>
      <c r="D8" s="49" t="s">
        <v>76</v>
      </c>
      <c r="E8" s="50" t="s">
        <v>78</v>
      </c>
      <c r="F8" s="51">
        <v>84.688699999999997</v>
      </c>
      <c r="G8" s="49" t="s">
        <v>96</v>
      </c>
      <c r="H8" s="49" t="s">
        <v>89</v>
      </c>
      <c r="I8" s="49" t="s">
        <v>89</v>
      </c>
    </row>
    <row r="9" spans="1:9" ht="24" x14ac:dyDescent="0.3">
      <c r="A9" s="46" t="s">
        <v>97</v>
      </c>
      <c r="B9" s="36" t="s">
        <v>64</v>
      </c>
      <c r="C9" s="36" t="s">
        <v>65</v>
      </c>
      <c r="D9" s="37" t="s">
        <v>65</v>
      </c>
      <c r="E9" s="38" t="s">
        <v>98</v>
      </c>
      <c r="F9" s="39">
        <v>22.23</v>
      </c>
      <c r="G9" s="36" t="s">
        <v>99</v>
      </c>
      <c r="H9" s="36" t="s">
        <v>100</v>
      </c>
      <c r="I9" s="8" t="s">
        <v>101</v>
      </c>
    </row>
    <row r="10" spans="1:9" ht="24" x14ac:dyDescent="0.3">
      <c r="A10" s="46" t="s">
        <v>102</v>
      </c>
      <c r="B10" s="36" t="s">
        <v>64</v>
      </c>
      <c r="C10" s="36" t="s">
        <v>65</v>
      </c>
      <c r="D10" s="37" t="s">
        <v>65</v>
      </c>
      <c r="E10" s="38" t="s">
        <v>98</v>
      </c>
      <c r="F10" s="39">
        <v>23.516999999999999</v>
      </c>
      <c r="G10" s="36" t="s">
        <v>103</v>
      </c>
      <c r="H10" s="36" t="s">
        <v>104</v>
      </c>
      <c r="I10" s="8" t="s">
        <v>105</v>
      </c>
    </row>
    <row r="11" spans="1:9" ht="24" x14ac:dyDescent="0.3">
      <c r="A11" s="46" t="s">
        <v>106</v>
      </c>
      <c r="B11" s="36" t="s">
        <v>64</v>
      </c>
      <c r="C11" s="36" t="s">
        <v>65</v>
      </c>
      <c r="D11" s="37" t="s">
        <v>65</v>
      </c>
      <c r="E11" s="38" t="s">
        <v>98</v>
      </c>
      <c r="F11" s="39">
        <v>23.516999999999999</v>
      </c>
      <c r="G11" s="36" t="s">
        <v>107</v>
      </c>
      <c r="H11" s="36" t="s">
        <v>108</v>
      </c>
      <c r="I11" s="8" t="s">
        <v>109</v>
      </c>
    </row>
    <row r="12" spans="1:9" ht="24" x14ac:dyDescent="0.3">
      <c r="A12" s="46" t="s">
        <v>110</v>
      </c>
      <c r="B12" s="36" t="s">
        <v>64</v>
      </c>
      <c r="C12" s="36" t="s">
        <v>65</v>
      </c>
      <c r="D12" s="37" t="s">
        <v>65</v>
      </c>
      <c r="E12" s="38" t="s">
        <v>98</v>
      </c>
      <c r="F12" s="39">
        <v>24.862500000000001</v>
      </c>
      <c r="G12" s="36" t="s">
        <v>111</v>
      </c>
      <c r="H12" s="36" t="s">
        <v>112</v>
      </c>
      <c r="I12" s="8" t="s">
        <v>113</v>
      </c>
    </row>
    <row r="13" spans="1:9" ht="24" x14ac:dyDescent="0.3">
      <c r="A13" s="46" t="s">
        <v>114</v>
      </c>
      <c r="B13" s="36" t="s">
        <v>64</v>
      </c>
      <c r="C13" s="36" t="s">
        <v>65</v>
      </c>
      <c r="D13" s="37" t="s">
        <v>65</v>
      </c>
      <c r="E13" s="38" t="s">
        <v>98</v>
      </c>
      <c r="F13" s="39">
        <v>24.862500000000001</v>
      </c>
      <c r="G13" s="36" t="s">
        <v>115</v>
      </c>
      <c r="H13" s="36" t="s">
        <v>116</v>
      </c>
      <c r="I13" s="8" t="s">
        <v>117</v>
      </c>
    </row>
    <row r="14" spans="1:9" ht="24" x14ac:dyDescent="0.3">
      <c r="A14" s="46" t="s">
        <v>118</v>
      </c>
      <c r="B14" s="36" t="s">
        <v>64</v>
      </c>
      <c r="C14" s="36" t="s">
        <v>65</v>
      </c>
      <c r="D14" s="37" t="s">
        <v>65</v>
      </c>
      <c r="E14" s="38" t="s">
        <v>98</v>
      </c>
      <c r="F14" s="39">
        <v>26.324999999999999</v>
      </c>
      <c r="G14" s="36" t="s">
        <v>119</v>
      </c>
      <c r="H14" s="36" t="s">
        <v>100</v>
      </c>
      <c r="I14" s="8" t="s">
        <v>120</v>
      </c>
    </row>
    <row r="15" spans="1:9" ht="24" x14ac:dyDescent="0.3">
      <c r="A15" s="46" t="s">
        <v>121</v>
      </c>
      <c r="B15" s="36" t="s">
        <v>64</v>
      </c>
      <c r="C15" s="36" t="s">
        <v>65</v>
      </c>
      <c r="D15" s="37" t="s">
        <v>65</v>
      </c>
      <c r="E15" s="38" t="s">
        <v>98</v>
      </c>
      <c r="F15" s="39">
        <v>27.202500000000001</v>
      </c>
      <c r="G15" s="36" t="s">
        <v>122</v>
      </c>
      <c r="H15" s="36" t="s">
        <v>100</v>
      </c>
      <c r="I15" s="8" t="s">
        <v>123</v>
      </c>
    </row>
    <row r="16" spans="1:9" x14ac:dyDescent="0.3">
      <c r="A16" s="46" t="s">
        <v>124</v>
      </c>
      <c r="B16" s="36" t="s">
        <v>64</v>
      </c>
      <c r="C16" s="36" t="s">
        <v>65</v>
      </c>
      <c r="D16" s="37" t="s">
        <v>125</v>
      </c>
      <c r="E16" s="38" t="s">
        <v>78</v>
      </c>
      <c r="F16" s="39">
        <v>409.5</v>
      </c>
      <c r="G16" s="36" t="s">
        <v>126</v>
      </c>
      <c r="H16" s="36" t="s">
        <v>127</v>
      </c>
      <c r="I16" s="8" t="s">
        <v>128</v>
      </c>
    </row>
    <row r="17" spans="1:9" x14ac:dyDescent="0.3">
      <c r="A17" s="46" t="s">
        <v>129</v>
      </c>
      <c r="B17" s="36" t="s">
        <v>64</v>
      </c>
      <c r="C17" s="36" t="s">
        <v>65</v>
      </c>
      <c r="D17" s="37" t="s">
        <v>125</v>
      </c>
      <c r="E17" s="38" t="s">
        <v>78</v>
      </c>
      <c r="F17" s="39">
        <v>529.42499999999995</v>
      </c>
      <c r="G17" s="36" t="s">
        <v>130</v>
      </c>
      <c r="H17" s="36" t="s">
        <v>131</v>
      </c>
      <c r="I17" s="8" t="s">
        <v>132</v>
      </c>
    </row>
    <row r="18" spans="1:9" x14ac:dyDescent="0.3">
      <c r="A18" s="46" t="s">
        <v>133</v>
      </c>
      <c r="B18" s="36" t="s">
        <v>64</v>
      </c>
      <c r="C18" s="36" t="s">
        <v>65</v>
      </c>
      <c r="D18" s="37" t="s">
        <v>125</v>
      </c>
      <c r="E18" s="38" t="s">
        <v>78</v>
      </c>
      <c r="F18" s="39">
        <v>813.73500000000001</v>
      </c>
      <c r="G18" s="36" t="s">
        <v>134</v>
      </c>
      <c r="H18" s="36" t="s">
        <v>135</v>
      </c>
      <c r="I18" s="8" t="s">
        <v>136</v>
      </c>
    </row>
    <row r="19" spans="1:9" x14ac:dyDescent="0.3">
      <c r="A19" s="46" t="s">
        <v>137</v>
      </c>
      <c r="B19" s="36" t="s">
        <v>64</v>
      </c>
      <c r="C19" s="36" t="s">
        <v>65</v>
      </c>
      <c r="D19" s="37" t="s">
        <v>125</v>
      </c>
      <c r="E19" s="38" t="s">
        <v>78</v>
      </c>
      <c r="F19" s="39">
        <v>1026.0899999999999</v>
      </c>
      <c r="G19" s="36" t="s">
        <v>138</v>
      </c>
      <c r="H19" s="36" t="s">
        <v>139</v>
      </c>
      <c r="I19" s="8" t="s">
        <v>140</v>
      </c>
    </row>
    <row r="20" spans="1:9" x14ac:dyDescent="0.3">
      <c r="A20" s="46" t="s">
        <v>141</v>
      </c>
      <c r="B20" s="36" t="s">
        <v>64</v>
      </c>
      <c r="C20" s="36" t="s">
        <v>65</v>
      </c>
      <c r="D20" s="37" t="s">
        <v>125</v>
      </c>
      <c r="E20" s="38" t="s">
        <v>78</v>
      </c>
      <c r="F20" s="39">
        <v>1256.58</v>
      </c>
      <c r="G20" s="36" t="s">
        <v>142</v>
      </c>
      <c r="H20" s="36" t="s">
        <v>143</v>
      </c>
      <c r="I20" s="8" t="s">
        <v>144</v>
      </c>
    </row>
    <row r="21" spans="1:9" x14ac:dyDescent="0.3">
      <c r="A21" s="46" t="s">
        <v>145</v>
      </c>
      <c r="B21" s="36" t="s">
        <v>64</v>
      </c>
      <c r="C21" s="36" t="s">
        <v>65</v>
      </c>
      <c r="D21" s="37" t="s">
        <v>125</v>
      </c>
      <c r="E21" s="38" t="s">
        <v>78</v>
      </c>
      <c r="F21" s="39">
        <v>1310.4000000000001</v>
      </c>
      <c r="G21" s="36" t="s">
        <v>146</v>
      </c>
      <c r="H21" s="36" t="s">
        <v>147</v>
      </c>
      <c r="I21" s="8" t="s">
        <v>148</v>
      </c>
    </row>
    <row r="22" spans="1:9" x14ac:dyDescent="0.3">
      <c r="A22" s="46" t="s">
        <v>149</v>
      </c>
      <c r="B22" s="36" t="s">
        <v>64</v>
      </c>
      <c r="C22" s="36" t="s">
        <v>65</v>
      </c>
      <c r="D22" s="37" t="s">
        <v>125</v>
      </c>
      <c r="E22" s="38" t="s">
        <v>78</v>
      </c>
      <c r="F22" s="39">
        <v>1696.5</v>
      </c>
      <c r="G22" s="36" t="s">
        <v>150</v>
      </c>
      <c r="H22" s="36" t="s">
        <v>151</v>
      </c>
      <c r="I22" s="8" t="s">
        <v>152</v>
      </c>
    </row>
    <row r="23" spans="1:9" x14ac:dyDescent="0.3">
      <c r="A23" s="46" t="s">
        <v>153</v>
      </c>
      <c r="B23" s="36" t="s">
        <v>64</v>
      </c>
      <c r="C23" s="36" t="s">
        <v>65</v>
      </c>
      <c r="D23" s="37" t="s">
        <v>125</v>
      </c>
      <c r="E23" s="38" t="s">
        <v>78</v>
      </c>
      <c r="F23" s="39">
        <v>241.89750000000001</v>
      </c>
      <c r="G23" s="36" t="s">
        <v>154</v>
      </c>
      <c r="H23" s="36" t="s">
        <v>155</v>
      </c>
      <c r="I23" s="8" t="s">
        <v>156</v>
      </c>
    </row>
    <row r="24" spans="1:9" x14ac:dyDescent="0.3">
      <c r="A24" s="46" t="s">
        <v>157</v>
      </c>
      <c r="B24" s="36" t="s">
        <v>64</v>
      </c>
      <c r="C24" s="36" t="s">
        <v>65</v>
      </c>
      <c r="D24" s="37" t="s">
        <v>125</v>
      </c>
      <c r="E24" s="38" t="s">
        <v>78</v>
      </c>
      <c r="F24" s="39">
        <v>483.79500000000002</v>
      </c>
      <c r="G24" s="36" t="s">
        <v>158</v>
      </c>
      <c r="H24" s="36" t="s">
        <v>159</v>
      </c>
      <c r="I24" s="8" t="s">
        <v>160</v>
      </c>
    </row>
    <row r="25" spans="1:9" x14ac:dyDescent="0.3">
      <c r="A25" s="46" t="s">
        <v>161</v>
      </c>
      <c r="B25" s="36" t="s">
        <v>64</v>
      </c>
      <c r="C25" s="36" t="s">
        <v>65</v>
      </c>
      <c r="D25" s="37" t="s">
        <v>125</v>
      </c>
      <c r="E25" s="38" t="s">
        <v>78</v>
      </c>
      <c r="F25" s="39">
        <v>725.6925</v>
      </c>
      <c r="G25" s="36" t="s">
        <v>162</v>
      </c>
      <c r="H25" s="36" t="s">
        <v>163</v>
      </c>
      <c r="I25" s="8" t="s">
        <v>164</v>
      </c>
    </row>
    <row r="26" spans="1:9" x14ac:dyDescent="0.3">
      <c r="A26" s="46" t="s">
        <v>165</v>
      </c>
      <c r="B26" s="36" t="s">
        <v>64</v>
      </c>
      <c r="C26" s="36" t="s">
        <v>65</v>
      </c>
      <c r="D26" s="37" t="s">
        <v>166</v>
      </c>
      <c r="E26" s="38" t="s">
        <v>78</v>
      </c>
      <c r="F26" s="39">
        <v>245.7</v>
      </c>
      <c r="G26" s="36" t="s">
        <v>167</v>
      </c>
      <c r="H26" s="36" t="s">
        <v>168</v>
      </c>
      <c r="I26" s="8" t="s">
        <v>169</v>
      </c>
    </row>
    <row r="27" spans="1:9" x14ac:dyDescent="0.3">
      <c r="A27" s="46" t="s">
        <v>170</v>
      </c>
      <c r="B27" s="36" t="s">
        <v>64</v>
      </c>
      <c r="C27" s="36" t="s">
        <v>65</v>
      </c>
      <c r="D27" s="37" t="s">
        <v>166</v>
      </c>
      <c r="E27" s="38" t="s">
        <v>78</v>
      </c>
      <c r="F27" s="39">
        <v>359.19</v>
      </c>
      <c r="G27" s="36" t="s">
        <v>171</v>
      </c>
      <c r="H27" s="36" t="s">
        <v>172</v>
      </c>
      <c r="I27" s="8" t="s">
        <v>173</v>
      </c>
    </row>
    <row r="28" spans="1:9" x14ac:dyDescent="0.3">
      <c r="A28" s="46" t="s">
        <v>174</v>
      </c>
      <c r="B28" s="36" t="s">
        <v>64</v>
      </c>
      <c r="C28" s="36" t="s">
        <v>65</v>
      </c>
      <c r="D28" s="37" t="s">
        <v>166</v>
      </c>
      <c r="E28" s="38" t="s">
        <v>78</v>
      </c>
      <c r="F28" s="39">
        <v>603.72</v>
      </c>
      <c r="G28" s="36" t="s">
        <v>175</v>
      </c>
      <c r="H28" s="36" t="s">
        <v>176</v>
      </c>
      <c r="I28" s="8" t="s">
        <v>177</v>
      </c>
    </row>
    <row r="29" spans="1:9" x14ac:dyDescent="0.3">
      <c r="A29" s="46" t="s">
        <v>178</v>
      </c>
      <c r="B29" s="36" t="s">
        <v>64</v>
      </c>
      <c r="C29" s="36" t="s">
        <v>65</v>
      </c>
      <c r="D29" s="37" t="s">
        <v>166</v>
      </c>
      <c r="E29" s="38" t="s">
        <v>78</v>
      </c>
      <c r="F29" s="39">
        <v>663.97500000000002</v>
      </c>
      <c r="G29" s="36" t="s">
        <v>179</v>
      </c>
      <c r="H29" s="36" t="s">
        <v>180</v>
      </c>
      <c r="I29" s="8" t="s">
        <v>181</v>
      </c>
    </row>
    <row r="30" spans="1:9" x14ac:dyDescent="0.3">
      <c r="A30" s="46" t="s">
        <v>182</v>
      </c>
      <c r="B30" s="36" t="s">
        <v>64</v>
      </c>
      <c r="C30" s="36" t="s">
        <v>65</v>
      </c>
      <c r="D30" s="37" t="s">
        <v>166</v>
      </c>
      <c r="E30" s="38" t="s">
        <v>78</v>
      </c>
      <c r="F30" s="39">
        <v>713.7</v>
      </c>
      <c r="G30" s="36" t="s">
        <v>183</v>
      </c>
      <c r="H30" s="36" t="s">
        <v>184</v>
      </c>
      <c r="I30" s="8" t="s">
        <v>185</v>
      </c>
    </row>
    <row r="31" spans="1:9" x14ac:dyDescent="0.3">
      <c r="A31" s="46" t="s">
        <v>186</v>
      </c>
      <c r="B31" s="36" t="s">
        <v>64</v>
      </c>
      <c r="C31" s="36" t="s">
        <v>65</v>
      </c>
      <c r="D31" s="37" t="s">
        <v>166</v>
      </c>
      <c r="E31" s="38" t="s">
        <v>78</v>
      </c>
      <c r="F31" s="39">
        <v>819</v>
      </c>
      <c r="G31" s="36" t="s">
        <v>187</v>
      </c>
      <c r="H31" s="36" t="s">
        <v>188</v>
      </c>
      <c r="I31" s="8" t="s">
        <v>189</v>
      </c>
    </row>
    <row r="32" spans="1:9" x14ac:dyDescent="0.3">
      <c r="A32" s="46" t="s">
        <v>190</v>
      </c>
      <c r="B32" s="36" t="s">
        <v>64</v>
      </c>
      <c r="C32" s="36" t="s">
        <v>65</v>
      </c>
      <c r="D32" s="37" t="s">
        <v>166</v>
      </c>
      <c r="E32" s="38" t="s">
        <v>78</v>
      </c>
      <c r="F32" s="39">
        <v>125.19</v>
      </c>
      <c r="G32" s="36" t="s">
        <v>191</v>
      </c>
      <c r="H32" s="36" t="s">
        <v>192</v>
      </c>
      <c r="I32" s="8" t="s">
        <v>193</v>
      </c>
    </row>
    <row r="33" spans="1:9" x14ac:dyDescent="0.3">
      <c r="A33" s="46" t="s">
        <v>194</v>
      </c>
      <c r="B33" s="36" t="s">
        <v>64</v>
      </c>
      <c r="C33" s="36" t="s">
        <v>65</v>
      </c>
      <c r="D33" s="37" t="s">
        <v>166</v>
      </c>
      <c r="E33" s="38" t="s">
        <v>78</v>
      </c>
      <c r="F33" s="39">
        <v>250.38</v>
      </c>
      <c r="G33" s="36" t="s">
        <v>195</v>
      </c>
      <c r="H33" s="36" t="s">
        <v>196</v>
      </c>
      <c r="I33" s="8" t="s">
        <v>197</v>
      </c>
    </row>
    <row r="34" spans="1:9" x14ac:dyDescent="0.3">
      <c r="A34" s="46" t="s">
        <v>198</v>
      </c>
      <c r="B34" s="36" t="s">
        <v>64</v>
      </c>
      <c r="C34" s="36" t="s">
        <v>65</v>
      </c>
      <c r="D34" s="37" t="s">
        <v>166</v>
      </c>
      <c r="E34" s="38" t="s">
        <v>78</v>
      </c>
      <c r="F34" s="39">
        <v>375.57</v>
      </c>
      <c r="G34" s="36" t="s">
        <v>199</v>
      </c>
      <c r="H34" s="36" t="s">
        <v>200</v>
      </c>
      <c r="I34" s="8" t="s">
        <v>201</v>
      </c>
    </row>
    <row r="35" spans="1:9" x14ac:dyDescent="0.3">
      <c r="A35" s="46" t="s">
        <v>202</v>
      </c>
      <c r="B35" s="36" t="s">
        <v>64</v>
      </c>
      <c r="C35" s="36" t="s">
        <v>65</v>
      </c>
      <c r="D35" s="37" t="s">
        <v>203</v>
      </c>
      <c r="E35" s="38" t="s">
        <v>78</v>
      </c>
      <c r="F35" s="39">
        <v>702</v>
      </c>
      <c r="G35" s="36" t="s">
        <v>204</v>
      </c>
      <c r="H35" s="36" t="s">
        <v>205</v>
      </c>
      <c r="I35" s="8" t="s">
        <v>206</v>
      </c>
    </row>
    <row r="36" spans="1:9" x14ac:dyDescent="0.3">
      <c r="A36" s="46" t="s">
        <v>207</v>
      </c>
      <c r="B36" s="36" t="s">
        <v>64</v>
      </c>
      <c r="C36" s="36" t="s">
        <v>65</v>
      </c>
      <c r="D36" s="37" t="s">
        <v>203</v>
      </c>
      <c r="E36" s="38" t="s">
        <v>78</v>
      </c>
      <c r="F36" s="39">
        <v>777.46500000000003</v>
      </c>
      <c r="G36" s="36" t="s">
        <v>208</v>
      </c>
      <c r="H36" s="36" t="s">
        <v>209</v>
      </c>
      <c r="I36" s="8" t="s">
        <v>210</v>
      </c>
    </row>
    <row r="37" spans="1:9" x14ac:dyDescent="0.3">
      <c r="A37" s="46" t="s">
        <v>211</v>
      </c>
      <c r="B37" s="36" t="s">
        <v>64</v>
      </c>
      <c r="C37" s="36" t="s">
        <v>65</v>
      </c>
      <c r="D37" s="37" t="s">
        <v>203</v>
      </c>
      <c r="E37" s="38" t="s">
        <v>78</v>
      </c>
      <c r="F37" s="39">
        <v>868.72500000000002</v>
      </c>
      <c r="G37" s="36" t="s">
        <v>212</v>
      </c>
      <c r="H37" s="36" t="s">
        <v>213</v>
      </c>
      <c r="I37" s="8" t="s">
        <v>214</v>
      </c>
    </row>
    <row r="38" spans="1:9" x14ac:dyDescent="0.3">
      <c r="A38" s="46" t="s">
        <v>215</v>
      </c>
      <c r="B38" s="36" t="s">
        <v>64</v>
      </c>
      <c r="C38" s="36" t="s">
        <v>65</v>
      </c>
      <c r="D38" s="37" t="s">
        <v>203</v>
      </c>
      <c r="E38" s="38" t="s">
        <v>78</v>
      </c>
      <c r="F38" s="39">
        <v>1006.2</v>
      </c>
      <c r="G38" s="36" t="s">
        <v>216</v>
      </c>
      <c r="H38" s="36" t="s">
        <v>217</v>
      </c>
      <c r="I38" s="8" t="s">
        <v>218</v>
      </c>
    </row>
    <row r="39" spans="1:9" x14ac:dyDescent="0.3">
      <c r="A39" s="46" t="s">
        <v>219</v>
      </c>
      <c r="B39" s="36" t="s">
        <v>64</v>
      </c>
      <c r="C39" s="36" t="s">
        <v>65</v>
      </c>
      <c r="D39" s="37" t="s">
        <v>203</v>
      </c>
      <c r="E39" s="38" t="s">
        <v>78</v>
      </c>
      <c r="F39" s="39">
        <v>1146.5999999999999</v>
      </c>
      <c r="G39" s="36" t="s">
        <v>220</v>
      </c>
      <c r="H39" s="36" t="s">
        <v>221</v>
      </c>
      <c r="I39" s="8" t="s">
        <v>222</v>
      </c>
    </row>
    <row r="40" spans="1:9" x14ac:dyDescent="0.3">
      <c r="A40" s="46" t="s">
        <v>223</v>
      </c>
      <c r="B40" s="36" t="s">
        <v>64</v>
      </c>
      <c r="C40" s="36" t="s">
        <v>65</v>
      </c>
      <c r="D40" s="37" t="s">
        <v>203</v>
      </c>
      <c r="E40" s="38" t="s">
        <v>78</v>
      </c>
      <c r="F40" s="39">
        <v>1287</v>
      </c>
      <c r="G40" s="36" t="s">
        <v>224</v>
      </c>
      <c r="H40" s="36" t="s">
        <v>225</v>
      </c>
      <c r="I40" s="8" t="s">
        <v>226</v>
      </c>
    </row>
    <row r="41" spans="1:9" x14ac:dyDescent="0.3">
      <c r="A41" s="46" t="s">
        <v>227</v>
      </c>
      <c r="B41" s="36" t="s">
        <v>64</v>
      </c>
      <c r="C41" s="36" t="s">
        <v>65</v>
      </c>
      <c r="D41" s="37" t="s">
        <v>203</v>
      </c>
      <c r="E41" s="38" t="s">
        <v>78</v>
      </c>
      <c r="F41" s="39">
        <v>1462.5</v>
      </c>
      <c r="G41" s="36" t="s">
        <v>228</v>
      </c>
      <c r="H41" s="36" t="s">
        <v>229</v>
      </c>
      <c r="I41" s="8" t="s">
        <v>230</v>
      </c>
    </row>
    <row r="42" spans="1:9" x14ac:dyDescent="0.3">
      <c r="A42" s="46" t="s">
        <v>231</v>
      </c>
      <c r="B42" s="36" t="s">
        <v>64</v>
      </c>
      <c r="C42" s="36" t="s">
        <v>65</v>
      </c>
      <c r="D42" s="37" t="s">
        <v>203</v>
      </c>
      <c r="E42" s="38" t="s">
        <v>78</v>
      </c>
      <c r="F42" s="39">
        <v>1608.75</v>
      </c>
      <c r="G42" s="36" t="s">
        <v>232</v>
      </c>
      <c r="H42" s="36" t="s">
        <v>233</v>
      </c>
      <c r="I42" s="8" t="s">
        <v>234</v>
      </c>
    </row>
    <row r="43" spans="1:9" x14ac:dyDescent="0.3">
      <c r="A43" s="47" t="s">
        <v>235</v>
      </c>
      <c r="B43" s="40" t="s">
        <v>64</v>
      </c>
      <c r="C43" s="40" t="s">
        <v>65</v>
      </c>
      <c r="D43" s="41" t="s">
        <v>166</v>
      </c>
      <c r="E43" s="42" t="s">
        <v>78</v>
      </c>
      <c r="F43" s="43">
        <v>454.54500000000002</v>
      </c>
      <c r="G43" s="40" t="s">
        <v>236</v>
      </c>
      <c r="H43" s="40" t="s">
        <v>237</v>
      </c>
      <c r="I43" s="9" t="s">
        <v>238</v>
      </c>
    </row>
  </sheetData>
  <sheetProtection algorithmName="SHA-512" hashValue="uCWoGY0Wu6CHXyOhg7KHcupp3I7IH8/DAR6xqvrg0W8enQAbH21BGKYbpRDdbqPD41KqgbozW2mbvEZKWJay2g==" saltValue="65n15i8mKdULFkRXhe9/Qw==" spinCount="100000" sheet="1" autoFilter="0"/>
  <autoFilter ref="A1:I8" xr:uid="{429BDF48-4C65-4199-9F32-3F9C72646495}"/>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Price Framework</vt:lpstr>
      <vt:lpstr>V8 Responsive Maintenance SoR</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2025-09-08T09:49:45Z</cp:lastPrinted>
  <dcterms:created xsi:type="dcterms:W3CDTF">2023-10-13T08:10:53Z</dcterms:created>
  <dcterms:modified xsi:type="dcterms:W3CDTF">2025-10-08T12:34:20Z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2025-10-08T12:13:28Z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53ca5d92-c73b-4f18-ae80-5b57ee1a3493</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