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codeName="ThisWorkbook" checkCompatibility="1" defaultThemeVersion="166925"/>
  <mc:AlternateContent xmlns:mc="http://schemas.openxmlformats.org/markup-compatibility/2006">
    <mc:Choice Requires="x15">
      <x15ac:absPath xmlns:x15ac="http://schemas.microsoft.com/office/spreadsheetml/2010/11/ac" url="https://activeconstructionprojects.sharepoint.com/sites/s/Shared Documents/HLN/Sports Wales - Switchgear/"/>
    </mc:Choice>
  </mc:AlternateContent>
  <xr:revisionPtr revIDLastSave="38" documentId="8_{52917747-3BAD-48AA-9271-F42D735FF1E4}" xr6:coauthVersionLast="47" xr6:coauthVersionMax="47" xr10:uidLastSave="{9E8FAB78-2869-4C69-A970-B60116904EAB}"/>
  <bookViews>
    <workbookView xWindow="28680" yWindow="-120" windowWidth="29040" windowHeight="15720" tabRatio="951" xr2:uid="{00000000-000D-0000-FFFF-FFFF00000000}"/>
  </bookViews>
  <sheets>
    <sheet name="Tender Sum Analysis" sheetId="61" r:id="rId1"/>
    <sheet name="General" sheetId="78" r:id="rId2"/>
    <sheet name="Site Safety" sheetId="77" r:id="rId3"/>
    <sheet name="SOW - 1.0 Preliminaries" sheetId="105" r:id="rId4"/>
    <sheet name="SOW - 2.0 Alterations, Repairs" sheetId="107" r:id="rId5"/>
    <sheet name="SOW - 3.0 Carpentry" sheetId="109" r:id="rId6"/>
    <sheet name="SOW - 4.0 Proprietary linings " sheetId="119" r:id="rId7"/>
    <sheet name="SOW - 5.0 Doors etc" sheetId="118" r:id="rId8"/>
    <sheet name="SOW - 6.0 Finishes" sheetId="110" r:id="rId9"/>
    <sheet name="SOW - 7.0 Decoration" sheetId="112" r:id="rId10"/>
    <sheet name="SOW - 8.0 Fire Stopping" sheetId="120" r:id="rId11"/>
    <sheet name="SOW - 9.0 Electrical" sheetId="117" r:id="rId12"/>
    <sheet name="SOW - 10.0 Additional works" sheetId="115" r:id="rId13"/>
  </sheets>
  <externalReferences>
    <externalReference r:id="rId14"/>
  </externalReferences>
  <definedNames>
    <definedName name="loc">'[1]Data Input'!$C$11</definedName>
    <definedName name="_xlnm.Print_Area" localSheetId="1">General!$A$1:$H$26</definedName>
    <definedName name="_xlnm.Print_Area" localSheetId="0">'Tender Sum Analysis'!$A$1:$M$41</definedName>
    <definedName name="pub">'[1]Data Input'!$C$10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07" l="1"/>
  <c r="A27" i="107"/>
  <c r="F78" i="115"/>
  <c r="J31" i="61" s="1"/>
  <c r="F248" i="105"/>
  <c r="F15" i="119"/>
  <c r="F16" i="118"/>
  <c r="J21" i="61" s="1"/>
  <c r="F16" i="110"/>
  <c r="F16" i="112"/>
  <c r="F118" i="117"/>
  <c r="F21" i="120"/>
  <c r="F115" i="117"/>
  <c r="F113" i="117"/>
  <c r="F34" i="117"/>
  <c r="F32" i="117"/>
  <c r="F30" i="117"/>
  <c r="F28" i="117"/>
  <c r="F20" i="117"/>
  <c r="F19" i="117"/>
  <c r="F18" i="117"/>
  <c r="A13" i="119"/>
  <c r="F15" i="117"/>
  <c r="A19" i="120"/>
  <c r="A17" i="120"/>
  <c r="F17" i="120"/>
  <c r="F13" i="117"/>
  <c r="F26" i="117"/>
  <c r="F24" i="117"/>
  <c r="F22" i="117"/>
  <c r="F47" i="117"/>
  <c r="F46" i="117"/>
  <c r="F45" i="117"/>
  <c r="F44" i="117"/>
  <c r="F43" i="117"/>
  <c r="F38" i="117"/>
  <c r="F36" i="117"/>
  <c r="B31" i="61"/>
  <c r="B29" i="61"/>
  <c r="B27" i="61"/>
  <c r="B25" i="61"/>
  <c r="B23" i="61"/>
  <c r="B21" i="61"/>
  <c r="B19" i="61"/>
  <c r="C21" i="61"/>
  <c r="C19" i="61"/>
  <c r="J19" i="61"/>
  <c r="C27" i="61"/>
  <c r="C29" i="61"/>
  <c r="B15" i="61"/>
  <c r="F15" i="120"/>
  <c r="F19" i="120"/>
  <c r="F13" i="120"/>
  <c r="A4" i="120"/>
  <c r="F13" i="110"/>
  <c r="F13" i="119"/>
  <c r="A4" i="119"/>
  <c r="F13" i="118"/>
  <c r="A4" i="118"/>
  <c r="F13" i="112"/>
  <c r="F18" i="109"/>
  <c r="F14" i="109"/>
  <c r="F13" i="109"/>
  <c r="F21" i="109" s="1"/>
  <c r="F15" i="107"/>
  <c r="F23" i="107"/>
  <c r="F19" i="107"/>
  <c r="F13" i="107"/>
  <c r="F17" i="107"/>
  <c r="A4" i="77"/>
  <c r="A4" i="105"/>
  <c r="A4" i="107"/>
  <c r="A4" i="109"/>
  <c r="A4" i="110"/>
  <c r="A13" i="110" s="1"/>
  <c r="A4" i="112"/>
  <c r="A13" i="112" s="1"/>
  <c r="A4" i="117"/>
  <c r="A13" i="117" s="1"/>
  <c r="A4" i="115"/>
  <c r="A4" i="78"/>
  <c r="C31" i="61"/>
  <c r="C25" i="61"/>
  <c r="C23" i="61"/>
  <c r="C17" i="61"/>
  <c r="C15" i="61"/>
  <c r="F30" i="107" l="1"/>
  <c r="J29" i="61"/>
  <c r="A15" i="117"/>
  <c r="B17" i="61"/>
  <c r="J27" i="61"/>
  <c r="A13" i="120"/>
  <c r="A13" i="118"/>
  <c r="J25" i="61"/>
  <c r="A13" i="109"/>
  <c r="A13" i="107"/>
  <c r="J17" i="61"/>
  <c r="J23" i="61"/>
  <c r="A18" i="117" l="1"/>
  <c r="A19" i="117" s="1"/>
  <c r="A15" i="120"/>
  <c r="A15" i="107"/>
  <c r="A10" i="77"/>
  <c r="A10" i="78"/>
  <c r="C13" i="61"/>
  <c r="F245" i="105"/>
  <c r="F244" i="105"/>
  <c r="F243" i="105"/>
  <c r="F242" i="105"/>
  <c r="F241" i="105"/>
  <c r="F238" i="105"/>
  <c r="F237" i="105"/>
  <c r="F234" i="105"/>
  <c r="F231" i="105"/>
  <c r="F230" i="105"/>
  <c r="F229" i="105"/>
  <c r="F226" i="105"/>
  <c r="F225" i="105"/>
  <c r="F224" i="105"/>
  <c r="F219" i="105"/>
  <c r="F218" i="105"/>
  <c r="F217" i="105"/>
  <c r="F216" i="105"/>
  <c r="F212" i="105"/>
  <c r="F208" i="105"/>
  <c r="F204" i="105"/>
  <c r="F201" i="105"/>
  <c r="F196" i="105"/>
  <c r="F194" i="105"/>
  <c r="F192" i="105"/>
  <c r="F188" i="105"/>
  <c r="F186" i="105"/>
  <c r="F183" i="105"/>
  <c r="F180" i="105"/>
  <c r="F178" i="105"/>
  <c r="F177" i="105"/>
  <c r="F176" i="105"/>
  <c r="F175" i="105"/>
  <c r="F174" i="105"/>
  <c r="F173" i="105"/>
  <c r="F172" i="105"/>
  <c r="F167" i="105"/>
  <c r="F166" i="105"/>
  <c r="F165" i="105"/>
  <c r="F164" i="105"/>
  <c r="F163" i="105"/>
  <c r="F160" i="105"/>
  <c r="F159" i="105"/>
  <c r="F158" i="105"/>
  <c r="F157" i="105"/>
  <c r="F156" i="105"/>
  <c r="F155" i="105"/>
  <c r="F154" i="105"/>
  <c r="F153" i="105"/>
  <c r="F150" i="105"/>
  <c r="F149" i="105"/>
  <c r="F148" i="105"/>
  <c r="F147" i="105"/>
  <c r="F146" i="105"/>
  <c r="F145" i="105"/>
  <c r="F144" i="105"/>
  <c r="F143" i="105"/>
  <c r="F142" i="105"/>
  <c r="F137" i="105"/>
  <c r="F135" i="105"/>
  <c r="F131" i="105"/>
  <c r="F130" i="105"/>
  <c r="F129" i="105"/>
  <c r="F128" i="105"/>
  <c r="F127" i="105"/>
  <c r="F126" i="105"/>
  <c r="F125" i="105"/>
  <c r="F122" i="105"/>
  <c r="F121" i="105"/>
  <c r="F118" i="105"/>
  <c r="F117" i="105"/>
  <c r="F116" i="105"/>
  <c r="F115" i="105"/>
  <c r="F112" i="105"/>
  <c r="F111" i="105"/>
  <c r="F110" i="105"/>
  <c r="F109" i="105"/>
  <c r="F106" i="105"/>
  <c r="F105" i="105"/>
  <c r="F104" i="105"/>
  <c r="F99" i="105"/>
  <c r="F98" i="105"/>
  <c r="F97" i="105"/>
  <c r="F96" i="105"/>
  <c r="F95" i="105"/>
  <c r="F94" i="105"/>
  <c r="F91" i="105"/>
  <c r="F89" i="105"/>
  <c r="F88" i="105"/>
  <c r="F87" i="105"/>
  <c r="F86" i="105"/>
  <c r="F85" i="105"/>
  <c r="F84" i="105"/>
  <c r="F83" i="105"/>
  <c r="F82" i="105"/>
  <c r="F79" i="105"/>
  <c r="F77" i="105"/>
  <c r="F76" i="105"/>
  <c r="F75" i="105"/>
  <c r="F74" i="105"/>
  <c r="F73" i="105"/>
  <c r="F72" i="105"/>
  <c r="F71" i="105"/>
  <c r="F68" i="105"/>
  <c r="F67" i="105"/>
  <c r="F66" i="105"/>
  <c r="F65" i="105"/>
  <c r="F64" i="105"/>
  <c r="F61" i="105"/>
  <c r="F60" i="105"/>
  <c r="F59" i="105"/>
  <c r="F58" i="105"/>
  <c r="F57" i="105"/>
  <c r="F56" i="105"/>
  <c r="F55" i="105"/>
  <c r="F54" i="105"/>
  <c r="F53" i="105"/>
  <c r="F52" i="105"/>
  <c r="F51" i="105"/>
  <c r="F50" i="105"/>
  <c r="F49" i="105"/>
  <c r="F47" i="105"/>
  <c r="F42" i="105"/>
  <c r="F40" i="105"/>
  <c r="F36" i="105"/>
  <c r="F35" i="105"/>
  <c r="F34" i="105"/>
  <c r="F33" i="105"/>
  <c r="F29" i="105"/>
  <c r="F28" i="105"/>
  <c r="F24" i="105"/>
  <c r="F23" i="105"/>
  <c r="F22" i="105"/>
  <c r="F21" i="105"/>
  <c r="F19" i="105"/>
  <c r="F18" i="105"/>
  <c r="F15" i="105"/>
  <c r="F16" i="105"/>
  <c r="F48" i="105"/>
  <c r="F39" i="105"/>
  <c r="F38" i="105"/>
  <c r="F37" i="105"/>
  <c r="F30" i="105"/>
  <c r="F27" i="105"/>
  <c r="F26" i="105"/>
  <c r="F25" i="105"/>
  <c r="F20" i="105"/>
  <c r="F17" i="105"/>
  <c r="A20" i="117" l="1"/>
  <c r="A14" i="109"/>
  <c r="A18" i="109" s="1"/>
  <c r="A17" i="107"/>
  <c r="A19" i="107" s="1"/>
  <c r="A23" i="107" s="1"/>
  <c r="J13" i="61"/>
  <c r="A12" i="77"/>
  <c r="A14" i="77" s="1"/>
  <c r="A12" i="78"/>
  <c r="A14" i="78" s="1"/>
  <c r="A22" i="117" l="1"/>
  <c r="A16" i="77"/>
  <c r="A16" i="78"/>
  <c r="A18" i="78" s="1"/>
  <c r="A20" i="78" l="1"/>
  <c r="A22" i="78" s="1"/>
  <c r="A24" i="78" s="1"/>
  <c r="A18" i="77"/>
  <c r="A20" i="77" l="1"/>
  <c r="A22" i="77" s="1"/>
  <c r="F25" i="78" l="1"/>
  <c r="F62" i="77"/>
  <c r="J15" i="61" l="1"/>
  <c r="J34" i="61" s="1"/>
  <c r="J36" i="61" s="1"/>
  <c r="J40" i="61" s="1"/>
  <c r="A24" i="117" l="1"/>
  <c r="A26" i="117" l="1"/>
  <c r="A28" i="117" l="1"/>
  <c r="A30" i="117" l="1"/>
  <c r="A32" i="117" l="1"/>
  <c r="A34" i="117"/>
  <c r="A36" i="117" s="1"/>
  <c r="A38" i="117" s="1"/>
  <c r="A43" i="117" s="1"/>
  <c r="A44" i="117" l="1"/>
  <c r="A45" i="117" s="1"/>
  <c r="A46" i="117" l="1"/>
  <c r="A47" i="117" l="1"/>
  <c r="A54" i="117" l="1"/>
  <c r="A55" i="117" s="1"/>
  <c r="A56" i="117" l="1"/>
  <c r="A57" i="117" l="1"/>
  <c r="A58" i="117" l="1"/>
  <c r="A59" i="117" l="1"/>
  <c r="A62" i="117" l="1"/>
  <c r="A63" i="117" s="1"/>
  <c r="A64" i="117" l="1"/>
  <c r="A65" i="117" s="1"/>
  <c r="A66" i="117" l="1"/>
  <c r="A67" i="117" s="1"/>
  <c r="A73" i="117" s="1"/>
  <c r="A74" i="117" s="1"/>
  <c r="A75" i="117" l="1"/>
  <c r="A76" i="117" l="1"/>
  <c r="A77" i="117" s="1"/>
  <c r="A78" i="117" s="1"/>
  <c r="A79" i="117" l="1"/>
  <c r="A80" i="117" l="1"/>
  <c r="A83" i="117" l="1"/>
  <c r="A84" i="117" l="1"/>
  <c r="A85" i="117" l="1"/>
  <c r="A86" i="117" l="1"/>
  <c r="A87" i="117" l="1"/>
  <c r="A88" i="117" l="1"/>
  <c r="A89" i="117" l="1"/>
  <c r="A90" i="117" s="1"/>
  <c r="A91" i="117" l="1"/>
  <c r="A92" i="117" l="1"/>
  <c r="A93" i="117" l="1"/>
  <c r="A94" i="117" s="1"/>
  <c r="A95" i="117" s="1"/>
  <c r="A96" i="117" s="1"/>
  <c r="A97" i="117" s="1"/>
  <c r="A98" i="117" l="1"/>
  <c r="A99" i="117" l="1"/>
  <c r="A102" i="117" l="1"/>
  <c r="A103" i="117" l="1"/>
  <c r="A104" i="117"/>
  <c r="A105" i="117" l="1"/>
  <c r="A106" i="117" l="1"/>
  <c r="A107" i="117" s="1"/>
  <c r="A108" i="117" s="1"/>
  <c r="A109" i="117" l="1"/>
  <c r="A110" i="117" s="1"/>
  <c r="A111" i="117" s="1"/>
  <c r="A113" i="117" s="1"/>
  <c r="A115" i="117" s="1"/>
</calcChain>
</file>

<file path=xl/sharedStrings.xml><?xml version="1.0" encoding="utf-8"?>
<sst xmlns="http://schemas.openxmlformats.org/spreadsheetml/2006/main" count="898" uniqueCount="391">
  <si>
    <t>Total</t>
  </si>
  <si>
    <t>Unit</t>
  </si>
  <si>
    <t>Description</t>
  </si>
  <si>
    <t>item</t>
  </si>
  <si>
    <t>nr</t>
  </si>
  <si>
    <t>Ref</t>
  </si>
  <si>
    <t>Rate</t>
  </si>
  <si>
    <t>Sub Total</t>
  </si>
  <si>
    <t>Contingency</t>
  </si>
  <si>
    <t>Total to Form of Tender (excluding VAT)</t>
  </si>
  <si>
    <t>Qty</t>
  </si>
  <si>
    <t>Generally</t>
  </si>
  <si>
    <t>Site Safety &amp; Associated Provisions</t>
  </si>
  <si>
    <t>Notes</t>
  </si>
  <si>
    <t>.1</t>
  </si>
  <si>
    <t>.2</t>
  </si>
  <si>
    <t>.3</t>
  </si>
  <si>
    <t>.4</t>
  </si>
  <si>
    <t>.5</t>
  </si>
  <si>
    <t>.6</t>
  </si>
  <si>
    <t>.7</t>
  </si>
  <si>
    <t>.8</t>
  </si>
  <si>
    <t>.9</t>
  </si>
  <si>
    <t>.10</t>
  </si>
  <si>
    <t>.11</t>
  </si>
  <si>
    <t>General</t>
  </si>
  <si>
    <t>.12</t>
  </si>
  <si>
    <t>.13</t>
  </si>
  <si>
    <t>.14</t>
  </si>
  <si>
    <t>.15</t>
  </si>
  <si>
    <t>.16</t>
  </si>
  <si>
    <t>Project Manager / director - as required</t>
  </si>
  <si>
    <t>wks</t>
  </si>
  <si>
    <t>Construction / Site Manager - as required</t>
  </si>
  <si>
    <t>Health and safety manager/officers - as required</t>
  </si>
  <si>
    <t>Commissioning manager (building engineering services). - as required</t>
  </si>
  <si>
    <t>Planning/programming manager and staff - as required</t>
  </si>
  <si>
    <t>Senior/managing quantity surveyor. - as required</t>
  </si>
  <si>
    <t>Project/package quantity surveyors - as required</t>
  </si>
  <si>
    <t>Procurement manager. - as required</t>
  </si>
  <si>
    <t>Design manager. - as required</t>
  </si>
  <si>
    <t>Project engineers. - as required</t>
  </si>
  <si>
    <t>Environmental manager. - as required</t>
  </si>
  <si>
    <t>Temporary works design engineers - as required</t>
  </si>
  <si>
    <t>Materials management staff (e.g. storeman). - as required</t>
  </si>
  <si>
    <t>Administrative staff, including secretary, document controllers,
finance clerks and the like. - as required</t>
  </si>
  <si>
    <t>Other management and staff - as required</t>
  </si>
  <si>
    <t>Visiting management and Staff - Not Covered by Contractors Overheads</t>
  </si>
  <si>
    <t>Managing director, regional director, operations director, commercial director and the like.</t>
  </si>
  <si>
    <t>Quality manager</t>
  </si>
  <si>
    <t>Contracts/commercial manager</t>
  </si>
  <si>
    <t>Health and safety manager.</t>
  </si>
  <si>
    <t>Environmental manager/consultant</t>
  </si>
  <si>
    <t>Other visiting management and staff.</t>
  </si>
  <si>
    <t>Staff Travel</t>
  </si>
  <si>
    <t>Wks</t>
  </si>
  <si>
    <t>Site Establishment</t>
  </si>
  <si>
    <t>Offices</t>
  </si>
  <si>
    <t>Meeting rooms</t>
  </si>
  <si>
    <t>Canteens</t>
  </si>
  <si>
    <t>drying rooms</t>
  </si>
  <si>
    <t>Toilets and washrooms</t>
  </si>
  <si>
    <t>First Aid room</t>
  </si>
  <si>
    <t>Secure stores</t>
  </si>
  <si>
    <t>Security office</t>
  </si>
  <si>
    <t xml:space="preserve">Stairs </t>
  </si>
  <si>
    <t>Land/property rental where site accommodation located off-site</t>
  </si>
  <si>
    <t>Alterations and adaptations to site accommodation, including, partitioning, doors, painting and decorating, and the like.</t>
  </si>
  <si>
    <t>Relocation and alterations of temporary accommodation during construction stage</t>
  </si>
  <si>
    <t>Reinstating temporary site accommodation to original condition prior to removal from site</t>
  </si>
  <si>
    <t>Removal of site accommodation and temporary works in connection with site accommodation</t>
  </si>
  <si>
    <t>Temporary Works in connection with Site establishment</t>
  </si>
  <si>
    <t>Item</t>
  </si>
  <si>
    <t>Connections to temporary service, including maintenance and removal on completion of the works.</t>
  </si>
  <si>
    <t>Nr</t>
  </si>
  <si>
    <t>Connections to temporary drainage, in including maintenance and removal on completion of the works.</t>
  </si>
  <si>
    <t>Temporary surface water drainage to temporary site roads, paths and pavements, including maintenance and removal on
completion of the works.</t>
  </si>
  <si>
    <t>Furniture and equipment</t>
  </si>
  <si>
    <t>General office furniture, including maintenance</t>
  </si>
  <si>
    <t>Conference/meeting room furniture, including maintenance</t>
  </si>
  <si>
    <t>Photocopiers, including purchase/rental, maintenance and other running costs</t>
  </si>
  <si>
    <t>Canteen furniture, including maintenance.</t>
  </si>
  <si>
    <t>Water dispensers, including purchase/rental, maintenance and other running costs.</t>
  </si>
  <si>
    <t>Other office equipment, including maintenance</t>
  </si>
  <si>
    <t>Removal of furniture and equipment</t>
  </si>
  <si>
    <t>IT Systems; including Computer hardware; installation, set up maintenance and running costs</t>
  </si>
  <si>
    <t>Consumables and services</t>
  </si>
  <si>
    <t>Stationary</t>
  </si>
  <si>
    <t>Computer and printer consumables</t>
  </si>
  <si>
    <t>postage</t>
  </si>
  <si>
    <t>Courier charges</t>
  </si>
  <si>
    <t>Tea, coffee, water bottles and the like</t>
  </si>
  <si>
    <t>First aid consumables</t>
  </si>
  <si>
    <t>Photocopier consumables</t>
  </si>
  <si>
    <t>Drawing printer consumables</t>
  </si>
  <si>
    <t>Brought-in services; Services outsourced by the main contractor such as; Catering; Equipment maintenance; document management; Printing; off-site parking; photographic services and the like</t>
  </si>
  <si>
    <t>Sundries - as required</t>
  </si>
  <si>
    <t>Main contractor’s signboards.</t>
  </si>
  <si>
    <t>Safety and information notice boards.</t>
  </si>
  <si>
    <t>Fire points.</t>
  </si>
  <si>
    <t>Shelters.</t>
  </si>
  <si>
    <t>Tool stores.</t>
  </si>
  <si>
    <t>Crane signage.</t>
  </si>
  <si>
    <t>Site Temporary Services</t>
  </si>
  <si>
    <t>Temporary water supply</t>
  </si>
  <si>
    <t>Temporary connections.</t>
  </si>
  <si>
    <t>Distribution equipment, installation and adaptations</t>
  </si>
  <si>
    <t>Charges</t>
  </si>
  <si>
    <t>Temporary gas supply</t>
  </si>
  <si>
    <t>Gas connection.</t>
  </si>
  <si>
    <t>Charges.</t>
  </si>
  <si>
    <t>Bottled gas.</t>
  </si>
  <si>
    <t>Temporary electricity supply</t>
  </si>
  <si>
    <t>Temporary connections</t>
  </si>
  <si>
    <t>Charges – power consumption for site establishment.</t>
  </si>
  <si>
    <t>Charges – power consumption for the works.</t>
  </si>
  <si>
    <t>Distribution equipment, installation and adaptations.</t>
  </si>
  <si>
    <t>Landlines (including connection and rental charges), including:
– telephone and fax lines
– ISDN lines.</t>
  </si>
  <si>
    <t>Mobile (cellular) phones, including:
– mobile phones, including purchase or rental and connection
charges.</t>
  </si>
  <si>
    <t>Temporary drainage - As required</t>
  </si>
  <si>
    <t>Temporary mains.</t>
  </si>
  <si>
    <t>Septic tanks.</t>
  </si>
  <si>
    <t>Sewage pumping</t>
  </si>
  <si>
    <t>Distribution pipework, etc.</t>
  </si>
  <si>
    <t>Drainage installation and adaptations.</t>
  </si>
  <si>
    <t>Disposal charges (i.e. rates).</t>
  </si>
  <si>
    <t>Disposal costs (i.e. tanker charges).</t>
  </si>
  <si>
    <t>Site Security</t>
  </si>
  <si>
    <t>Security Staff - if deemed required by the Contractor</t>
  </si>
  <si>
    <t>Hoardings, fences and gates; including gates; Doors; temporary works; decoration; modification; dismantling and removal and making good on completion</t>
  </si>
  <si>
    <t>Safety and environmental protection</t>
  </si>
  <si>
    <t>Safety Programme; Works required to satisfy requirements of CDM Regulations</t>
  </si>
  <si>
    <t>Safety audits</t>
  </si>
  <si>
    <t>Staff safety training</t>
  </si>
  <si>
    <t>Notices and information to neighbours</t>
  </si>
  <si>
    <t>Personal protective equipment (PPE), including for employer and Site visitors</t>
  </si>
  <si>
    <t>Fire points</t>
  </si>
  <si>
    <t>Temporary fire alarms</t>
  </si>
  <si>
    <t>Fire extinguishers.</t>
  </si>
  <si>
    <t>Statutory safety signage</t>
  </si>
  <si>
    <t>Traffic marshals - as deemed required by Contractor</t>
  </si>
  <si>
    <t>Barriers and safety scaffolding</t>
  </si>
  <si>
    <t>Guard rails and edge protection (e.g. to edges of suspended slabs and roofs).</t>
  </si>
  <si>
    <t>Temporary staircase balustrades (i.e. to new staircases during construction).</t>
  </si>
  <si>
    <t>Protection to holes and openings in ground floor slabs, suspended slabs and the like.</t>
  </si>
  <si>
    <t>Debris netting/plastic sheeting</t>
  </si>
  <si>
    <t>Fan protection.</t>
  </si>
  <si>
    <t>Scaffold inspections</t>
  </si>
  <si>
    <t>Protective walkways.</t>
  </si>
  <si>
    <t>Other safety measures.</t>
  </si>
  <si>
    <t>Environmental protection measures - extent to be determined by Main Contractor</t>
  </si>
  <si>
    <t>Control of pollution</t>
  </si>
  <si>
    <t>Residual control of noise</t>
  </si>
  <si>
    <t>Environmental monitoring.</t>
  </si>
  <si>
    <t>Environmental audits, including safety audits carried out by external consultant</t>
  </si>
  <si>
    <t>Control and protection</t>
  </si>
  <si>
    <t xml:space="preserve">Survey, inspections and monitoring - </t>
  </si>
  <si>
    <t>Surveys.</t>
  </si>
  <si>
    <t>Topographical survey.</t>
  </si>
  <si>
    <t>Non-employer dilapidation survey.</t>
  </si>
  <si>
    <t>Structural/dilapidations survey adjoining buildings.</t>
  </si>
  <si>
    <t>Environmental surveys.</t>
  </si>
  <si>
    <t>Movement monitoring.</t>
  </si>
  <si>
    <t>Maintenance and inspection costs</t>
  </si>
  <si>
    <t>Setting out of the works</t>
  </si>
  <si>
    <t>Protection of works</t>
  </si>
  <si>
    <t>Protection of works and surrounding areas to project handover</t>
  </si>
  <si>
    <t>Samples</t>
  </si>
  <si>
    <t>Provision of samples; including Mock-ups and sample panels as required</t>
  </si>
  <si>
    <t>Environmental control of building; including drying out; Temporary heating / cooling; temporary waterproofing (including over roofs as required); Temporary enclosures</t>
  </si>
  <si>
    <t>Mechanical plant</t>
  </si>
  <si>
    <t xml:space="preserve">Access plant; including delivery; collection; maintenance </t>
  </si>
  <si>
    <t>Other Plant; Small plant and tools</t>
  </si>
  <si>
    <t>Temporary works</t>
  </si>
  <si>
    <t>Access scaffolding</t>
  </si>
  <si>
    <t xml:space="preserve">Provision for the design, installation; adaptions and removal of any Scaffolding for the works as required by the Main Contractor; </t>
  </si>
  <si>
    <t xml:space="preserve">Provision for the design, installation; adaptions and removal of any Temporary Works as required by the Main Contractor to complete the Works; provision to include (but is not limited to); Support or propping; crash decks; temporary tree protection  </t>
  </si>
  <si>
    <t>Site records</t>
  </si>
  <si>
    <t>Completion and post-completion requirements</t>
  </si>
  <si>
    <t>Cleaning</t>
  </si>
  <si>
    <t>Site tidy; Cleaning site accommodation – internal, including cleaning telephone handsets, other office furniture and equipment and window cleaning.</t>
  </si>
  <si>
    <t>Waste management, including rubbish disposal (including compactor visits; skips and waste bins; roll-off, roll-on waste bins) and other disposal.</t>
  </si>
  <si>
    <t>Building clean; Final builder’s clean.</t>
  </si>
  <si>
    <t>Fees and charges</t>
  </si>
  <si>
    <t>Building control fees, where not paid by the employer</t>
  </si>
  <si>
    <t xml:space="preserve">Oversailing fees, </t>
  </si>
  <si>
    <t>Considerate Constructors’ Scheme fees (or alternative scheme operated by local authority).</t>
  </si>
  <si>
    <t>Rates on temporary accommodation; if deemed required by Contractor</t>
  </si>
  <si>
    <t>Licences in connection with hoardings, scaffolding, gantries and the like.</t>
  </si>
  <si>
    <t>Licences in connection with crossovers, parking permits, parking bay suspensions and the like.</t>
  </si>
  <si>
    <t>Site services</t>
  </si>
  <si>
    <t>Temporary works that are not specific to an element; allowance to include (but is not limited too) temporary screens in connection with minor demolition ; supports to small openings cut into existing walls' temporary support for existing structures - all as deemed required by the Contractor</t>
  </si>
  <si>
    <t>Site Labourer</t>
  </si>
  <si>
    <t>Forklift / plant drivers as required</t>
  </si>
  <si>
    <t>Insurance, bonds, guarantees and warranties - as required by the Contract</t>
  </si>
  <si>
    <t>Works insurance</t>
  </si>
  <si>
    <t>Public liability insurance</t>
  </si>
  <si>
    <t>Employer’s (main contractor’s)
liability insurance</t>
  </si>
  <si>
    <t>Other insurances - as required by the Contract</t>
  </si>
  <si>
    <t>Other; Bonds; Guarantees and Warranties as required by the Contract</t>
  </si>
  <si>
    <t>Fees</t>
  </si>
  <si>
    <t>Main Contractor's cost items</t>
  </si>
  <si>
    <t>Management and staff</t>
  </si>
  <si>
    <t>1.2.1</t>
  </si>
  <si>
    <t>Project specific management and staff</t>
  </si>
  <si>
    <t>1.2.1.1</t>
  </si>
  <si>
    <t>1.2.1.2</t>
  </si>
  <si>
    <t>1.2.1.3</t>
  </si>
  <si>
    <t>1.2.1.4</t>
  </si>
  <si>
    <t>1.2.2</t>
  </si>
  <si>
    <t>1.2.2.1</t>
  </si>
  <si>
    <t>1.2.2.2</t>
  </si>
  <si>
    <t>1.2.2.3</t>
  </si>
  <si>
    <t>1.2.2.4</t>
  </si>
  <si>
    <t>1.2.2.5</t>
  </si>
  <si>
    <t>1.2.2.6</t>
  </si>
  <si>
    <t>1.2.2.7</t>
  </si>
  <si>
    <t>1.2.3</t>
  </si>
  <si>
    <t>1.2.3.1</t>
  </si>
  <si>
    <t>1.2.3.2</t>
  </si>
  <si>
    <t>1.2.3.3</t>
  </si>
  <si>
    <t>Temporary telecommunication systems</t>
  </si>
  <si>
    <t>1.2.3.4</t>
  </si>
  <si>
    <t>1.2.3.5</t>
  </si>
  <si>
    <t>1.2.4</t>
  </si>
  <si>
    <t>1.2.4.1</t>
  </si>
  <si>
    <t>1.2.4.3</t>
  </si>
  <si>
    <t>1.2.5</t>
  </si>
  <si>
    <t>1.2.5.1</t>
  </si>
  <si>
    <t>1.2.5.2</t>
  </si>
  <si>
    <t>1.2.5.3</t>
  </si>
  <si>
    <t>1.2.6</t>
  </si>
  <si>
    <t>1.2.6.1</t>
  </si>
  <si>
    <t>1.2.6.2</t>
  </si>
  <si>
    <t>1.2.6.3</t>
  </si>
  <si>
    <t>1.2.6.4</t>
  </si>
  <si>
    <t>1.2.6.5</t>
  </si>
  <si>
    <t>1.2.7</t>
  </si>
  <si>
    <t>Cranage; including hire charges; operators; temporary works and bases; power and the like</t>
  </si>
  <si>
    <t>1.2.7.3</t>
  </si>
  <si>
    <t>1.2.7.5</t>
  </si>
  <si>
    <t>1.2.7.7</t>
  </si>
  <si>
    <t>1.2.8</t>
  </si>
  <si>
    <t>1.2.8.1</t>
  </si>
  <si>
    <t>1.2.8.2</t>
  </si>
  <si>
    <t>1.2.9</t>
  </si>
  <si>
    <r>
      <rPr>
        <u/>
        <sz val="11"/>
        <color theme="1"/>
        <rFont val="Calibri"/>
        <family val="2"/>
        <scheme val="minor"/>
      </rPr>
      <t>Site records; Works records:</t>
    </r>
    <r>
      <rPr>
        <sz val="11"/>
        <color theme="1"/>
        <rFont val="Calibri"/>
        <family val="2"/>
        <scheme val="minor"/>
      </rPr>
      <t xml:space="preserve">
– progress reporting.
– site setting out drawings.
– condition surveys and reports.
– operation and maintenance manuals.
– as-built/installed drawings and schedules.
– co-ordinating, gathering and compiling health and safety
information and presentation to CDM co-ordinator.
– compilation of health and safety file (if required).</t>
    </r>
  </si>
  <si>
    <t>1.2.10</t>
  </si>
  <si>
    <t>Handover; Training of building user’s staff in the operation and maintenance of the building engineering services systems; Provision of spare parts for maintenance of building engineering
services.; Provision of tools and portable indicating instruments for the operation and maintenance of building engineering services
systems; Pre-completion inspections; Final inspections.</t>
  </si>
  <si>
    <t>1.2.11</t>
  </si>
  <si>
    <t>1.2.12</t>
  </si>
  <si>
    <t>1.2.12.1</t>
  </si>
  <si>
    <t>1.2.12.2</t>
  </si>
  <si>
    <t>1.2.13</t>
  </si>
  <si>
    <t>Multi-service gang</t>
  </si>
  <si>
    <t>1.2.14</t>
  </si>
  <si>
    <t>1.2.13.2</t>
  </si>
  <si>
    <t>Main contractor's preliminaries</t>
  </si>
  <si>
    <t>All Works and subsequent amendments to be in accordance with the Building Regulations, and all amendments are to be to the satisfaction of the CA.
All materials and workmanship to be in accordance with the relevant current British Standards, Codes of Practice and relevant regulations.
The works are to be designed and constructed to meet all applicable mandatory and statutory regulations. 
Any variance from the above conformity within the Tender
information should be identified and brought to the attention of the Client and document originator without delay.</t>
  </si>
  <si>
    <t>The Principal Contractor shall be responsible for insurance for the works throughout the duration of the contract including public liability, fire, theft, and any damage caused by the Contractor throughout the duration of the contract. Insurance held by Principal Contractor to be in accordance with CA’s requirements. Contractor to provide evidence to CA within one week of request.</t>
  </si>
  <si>
    <t>The Tender is to be priced based on the information provided by the Drawings and Specifications. 
The Pricing Schedules are given for guidance purposes only and may not contain all of the intended works nor the full descriptions of all works and it remains the Contractors responsibility for any accuracy and sufficiency. 
The Contractor shall enter quantities and prices and insert any descriptions and quantities that he considers to have not yet been included. The quantities will not be subject to re-measure and the price will be tendered as a “Lump Sum” basis.</t>
  </si>
  <si>
    <t>All sub-contractors are to be suitably qualified and experienced in working in the trades in which they are employed. All personnel to hold current CSCS cards and wear appropriate PPE. All plant operators to be suitably trained and hold appropriate IPAF or equivalent licenses.</t>
  </si>
  <si>
    <t>The Contractor is responsible for strict adherence to all site and Client rules and regulations.</t>
  </si>
  <si>
    <t>During the full period of the works the Contractor is to be aware and considerate of other users of the site. Suitable access and fire escape routes are always to be kept clear. Roads are always to be kept clear, noise is to be kept to a minimum, and hours of work to be between 8am and 5:30pm, Monday to Friday only unless agreed with Client in advance.</t>
  </si>
  <si>
    <t>Prior to the start of works a suitable area for use as a Contractors Compound is to be agreed with the CA and on-site storage, welfare facilities and site office is to be provided by the Principal Contractor for the duration of the works</t>
  </si>
  <si>
    <t>Routes of all existing services within the vicinity of the proposed works to be determined before work commences.</t>
  </si>
  <si>
    <t>This document is a schedule of works intended to describe the content and scope of the works required. It has not been measured in strict accordance with SMM7 and or NRM  and it is not intended that the works will be remeasured</t>
  </si>
  <si>
    <t>The Contractor will be deemed to have read the drawings and specifications together with this Schedule of Works and to have included within the tender all of the works described in all the documents or reasonably inferred by them. In addition, it is essential that the Contractor arranges a site visit prior to tendering for the works, to assist their pricing comprehensively</t>
  </si>
  <si>
    <t>This Schedule of Works is to be read in conjunction with:
- The Drawings
- The Specifications
- Any other salient design information supplied.
Provide for the requirements set out in the above documents, and all associated costs</t>
  </si>
  <si>
    <t>All dimensions and drawings are as accurate as possible, but contractors are advised to check all dimensions, levels, etc. before commencement of work. The agent will accept no responsibility for the Principal Contractor’s failure to do this. Similar or alternative materials may only be used if they meet with the Local Authority approval and are approved in writing by the Client prior to their usage.</t>
  </si>
  <si>
    <t>Relevant statutory undertakers and service providers must be notified of any proposed works required. The Principal Contractor must ensure that all notices (e.g. Building Regulation inspection) are given as required and that all relevant licenses obtained, and relevant notices given (e.g. scaffolding, skips on the highway etc.) and that all safety barriers etc. are provided.</t>
  </si>
  <si>
    <t>Main Contractor Overheads and profit</t>
  </si>
  <si>
    <t>Extraordinary support Costs; allowance to include the following items as deemed required by the Contractor where not already included within Contractors Overheads; Legal advice costs; recruitment costs; team building costs; Other extraordinary support costs; Day Transport; Personnel transport (i.e. transportation of work operatives to site); Temporary Living accommodation; Subsistence Payment; out of normal hours working, including non-productive overtime allowances</t>
  </si>
  <si>
    <t>Supply of Main Contractors Temporary site accommodation as required to deliver the Works to include the following as required</t>
  </si>
  <si>
    <t>Delivery of temporary site accommodation to site, erection, construction and removal</t>
  </si>
  <si>
    <t>Temporary site roads, paths and paving's (including on-site car parking), including reinstatement of existing surfaces on
completion of the works</t>
  </si>
  <si>
    <t>Maintenance of roads, paths and paving's; Maintenance of temporary site roads, paths, and pavements; Maintenance of public and private roads, including wheel spinners and road sweepers.</t>
  </si>
  <si>
    <t>Site Safety</t>
  </si>
  <si>
    <t xml:space="preserve">The Contractor is to ensure the works are priced to ensure there is no operational disruption to the surrounding neighbours. </t>
  </si>
  <si>
    <t>The Construction (Design &amp; Management) Regulations 2015 (CDM) apply to this project and must be complied with</t>
  </si>
  <si>
    <t>Additional works</t>
  </si>
  <si>
    <t>Alterations, Repairs and Conservation</t>
  </si>
  <si>
    <t>Decorations</t>
  </si>
  <si>
    <t>Floor, Wall, Ceilings and Roof Finishes</t>
  </si>
  <si>
    <t>Tender Sum Analysis - Sports Wales Switchgear Upgrade</t>
  </si>
  <si>
    <t>Temporary bases and foundations for site accommodation, including maintenance and reinstatement of existing surfaces on completion of the works.</t>
  </si>
  <si>
    <t>The Tender is to be priced based on the information provided by the Drawings and Specifications. 
The Pricing Schedules are given for guidance purposes only and may not contain all of the intended works nor the full descriptions of all works and it remains the Contractors responsibility for any accuracy and sufficiency. 
The Contractor shall enter quantities and prices and insert any descriptions and quantities that he considers to have not yet been included under the Additional Works. The quantities will not be subject to re-measure and the price will be tendered on a “Lump Sum” basis.</t>
  </si>
  <si>
    <t>Existing timber non-fire rated louvred door with overhead sparse mesh fanlight to be demolished</t>
  </si>
  <si>
    <t>Interior to be completely cleared from debris and dust
prior to MEP installation works.</t>
  </si>
  <si>
    <t>Removing</t>
  </si>
  <si>
    <t>Ceiling topper (MDF boarding) to be removed.</t>
  </si>
  <si>
    <t>Ceiling joists to be removed</t>
  </si>
  <si>
    <t>Blockwork infill to existing wall penetration. Air tight sealing required.</t>
  </si>
  <si>
    <t>Filling in openings</t>
  </si>
  <si>
    <t>Carpentry</t>
  </si>
  <si>
    <t>Primary or structural timbers</t>
  </si>
  <si>
    <t>Boarding, flooring, sheeting, decking, casings, linings, sarking, fascias, bargeboards, soffits and the like</t>
  </si>
  <si>
    <t>Decoration</t>
  </si>
  <si>
    <t>Fireboards to be painted white to  match existing blockwork</t>
  </si>
  <si>
    <t>Doors, shutters and hatches</t>
  </si>
  <si>
    <t>Door sets</t>
  </si>
  <si>
    <t>Proprietary linings and partitions</t>
  </si>
  <si>
    <t>Proprietary metal framed system to form walls</t>
  </si>
  <si>
    <t>Finish to floors</t>
  </si>
  <si>
    <t>Insulation, fire stopping and fire protection</t>
  </si>
  <si>
    <t>Infill fireboard panel with rockwool infill. Painted white finish to match blockwork.</t>
  </si>
  <si>
    <t>Intumescent sealant to all fireboard contact to blockwork perimeter.</t>
  </si>
  <si>
    <t>Fire stopping</t>
  </si>
  <si>
    <t>All ceiling penetrations to be have firestopped, Quellfire or equivalent solution to meet fire-rating 60 minutes specification.</t>
  </si>
  <si>
    <t>Electrical Services</t>
  </si>
  <si>
    <t>Testing</t>
  </si>
  <si>
    <t>Commissioning</t>
  </si>
  <si>
    <t>Loose ancillaries</t>
  </si>
  <si>
    <t>SPN 10A MCB’s 10 No.</t>
  </si>
  <si>
    <t>SPN 16A MCB’s 5 No.</t>
  </si>
  <si>
    <t>SNP 20A MCB 5 No.</t>
  </si>
  <si>
    <t>SPN 32A MCB’s 10 No.</t>
  </si>
  <si>
    <t>SPN 32A/30mA RCBO 5 No.</t>
  </si>
  <si>
    <t>Spares:</t>
  </si>
  <si>
    <t>Lighting</t>
  </si>
  <si>
    <t>GROSS RATES OF LABOUR PER HOUR</t>
  </si>
  <si>
    <t>Assistant</t>
  </si>
  <si>
    <t xml:space="preserve">Foreman </t>
  </si>
  <si>
    <t xml:space="preserve">Chargehand </t>
  </si>
  <si>
    <t xml:space="preserve">Advanced Electrician </t>
  </si>
  <si>
    <t xml:space="preserve">Improver </t>
  </si>
  <si>
    <t xml:space="preserve">Electrician </t>
  </si>
  <si>
    <t>Contractor’s Own Operatives</t>
  </si>
  <si>
    <t>Labour Only Sub Contractor</t>
  </si>
  <si>
    <t>hr</t>
  </si>
  <si>
    <t>RATE ONLY</t>
  </si>
  <si>
    <t>Existing MEP piping and cabling above switchgear room. Contractor team to survey on site.</t>
  </si>
  <si>
    <t>Existing wall penetration to be fitted with certified fire stopping. E.G Quellfire or equivalent to meet 60-minute fire rating specification. Partial infill maybe required, to be
determined by Contractor team when MEP installation (e.g. cabling) has been resolved.</t>
  </si>
  <si>
    <t>Supply and Installation of suspended 3Mtr 600mm Ladder Rack</t>
  </si>
  <si>
    <t>Supply and Installation of suspended 600mm heavy duty cable tray</t>
  </si>
  <si>
    <t>Supply an Installation of 90_x0001_ Prefabricated 600mm Ladder Rack Fitting</t>
  </si>
  <si>
    <t>Supply and Installation of suspended 300mm heavy duty cable tray</t>
  </si>
  <si>
    <t>Supply an Installation of 90_x0001_ Prefabricated 600mm Cable Tray Fitting</t>
  </si>
  <si>
    <t>Supply and installation of 3mts 200 x 200mm Steel Galvanised Trunking</t>
  </si>
  <si>
    <t>Supply and installation of 3mts 100 x 100mm Steel Galvanised Trunking</t>
  </si>
  <si>
    <t>Supply and installation of 3Mtr 600mm x 50mm Suspended Cable Basket</t>
  </si>
  <si>
    <t>Containment Systems;</t>
  </si>
  <si>
    <t>LV Distribution</t>
  </si>
  <si>
    <t>Supply and installation of 63A SP NSX Schneider MCCB within Panelboard</t>
  </si>
  <si>
    <t>Supply and installation of 100A SP NSX Schneider MCCB within Panelboard</t>
  </si>
  <si>
    <t>Supply and installation of 63A TP NSX Schneider MCCB within Panelboard</t>
  </si>
  <si>
    <t>Supply and installation of 100A TP NSX Schneider MCCB within Panelboard</t>
  </si>
  <si>
    <t>Replacement of Existing TPN distribution board with Schneider Type B 12Way TPN Distribution Board</t>
  </si>
  <si>
    <t>Replacement of Existing SPN distribution board with Schneider Type A 12Way SPN Distribution Board</t>
  </si>
  <si>
    <t>Supply and installation 20No 10A Type B Schneider MCB</t>
  </si>
  <si>
    <t>Supply and installation 20No 16A Type B Schneider MCB</t>
  </si>
  <si>
    <t>Supply and installation 20No 20A Type B Schneider MCB</t>
  </si>
  <si>
    <t>Supply and installation 20No 32A Type B Schneider MCB</t>
  </si>
  <si>
    <t>Supply and installation 20No 10A 30mA Type B Schneider RCBO</t>
  </si>
  <si>
    <t>Supply and installation 20No 20A 30mA Type B Schneider RCBO</t>
  </si>
  <si>
    <t>Supply and installation 20No 16A 30mA Type B Schneider RCBO</t>
  </si>
  <si>
    <t>Supply and installation 20No 32A 30mA Type B Schneider RCBO</t>
  </si>
  <si>
    <t>Cabling</t>
  </si>
  <si>
    <t>Supply and Installation of 3mtr 150mm 4C LSF/SWA/LSZH</t>
  </si>
  <si>
    <t>Supply and Installation of 43mtr 120mm 4C LSF/SWA/LSZH</t>
  </si>
  <si>
    <t>Supply and Installation of 3mtr 90mm 4C LSF/SWA/LSZH</t>
  </si>
  <si>
    <t>Supply and Installation of 3mtr 70mm 4C LSF/SWA/LSZH</t>
  </si>
  <si>
    <t>Supply and Installation of 3mtr 50mm 4C LSF/SWA/LSZH</t>
  </si>
  <si>
    <t>Supply and Installation of 3mtr 35mm 4C LSF/SWA/LSZH</t>
  </si>
  <si>
    <t>Supply and Installation of 3mtr 25mm 4C LSF/SWA/LSZH</t>
  </si>
  <si>
    <t>Supply and Installation of Straight Cable Joint up 16 to 50mm Cable Size</t>
  </si>
  <si>
    <t>Supply and Installation of Straight Cable Joint up 50 to 95mm Cable Size</t>
  </si>
  <si>
    <t>Supply and Installation of Straight Cable Joint up 95 to 150mm Cable Size</t>
  </si>
  <si>
    <t>Schedule of rates</t>
  </si>
  <si>
    <t>Dayworks</t>
  </si>
  <si>
    <t>Incoming Services</t>
  </si>
  <si>
    <t>Low Voltage Distribution</t>
  </si>
  <si>
    <t>DB-16 New Switchboard</t>
  </si>
  <si>
    <t>DB-1 Replacement Panel Board</t>
  </si>
  <si>
    <t>PB-1 New Panel Board</t>
  </si>
  <si>
    <t>Containment System</t>
  </si>
  <si>
    <t>Amendments to and connection of Existing Cabling into new Switchgear</t>
  </si>
  <si>
    <t>Earthing</t>
  </si>
  <si>
    <t>Replacement of Existing Distribution Boards</t>
  </si>
  <si>
    <t>Replacement of Cabling to Balcony Industrial Socket Outlet</t>
  </si>
  <si>
    <t>New Supply to Existing Fire Alarm Panel</t>
  </si>
  <si>
    <t>Builders work</t>
  </si>
  <si>
    <t>Supervisors, including works/trade package managers, building services engineering managers/co-ordinators and off-site production managers.</t>
  </si>
  <si>
    <t>Fire-rated lining system - Certified system.
Siniat IS50R(400)-312F#0, x3 12.5mm FireBoard (or equivalent), 50mm I-Stud intumescent sealants to all edges. Equivalent acceptable to fire performance specification of 60 minutes.</t>
  </si>
  <si>
    <t>Solid Timber FD60S certified doorset. Structural opening 960mm x 2100mm; Timber Veneer Finish
- Appropriate fire-sealing to timber frame required. Contractor to refer to performance specification from chosen manufacturer-supplier.
- Sizing to be confirmed by Contractor team on site.
Certified FD60S rating on door. 
Timber frame and architrave to manufacturer-supplier
specification. Finish to match timber door leaf.
Fire door closer. To door manufacturer supplier specification.
Door hinges to manufacturer-supplier fire performance specification.
'Keep Shut' signage on both sides of door leaf.
Fire-rated 60-minute cylinder thumbturn lock. Thumbturn within switchgear room side.
Fire-rated lever handles on both sides
Kickplate to both sides of door leaf</t>
  </si>
  <si>
    <t>Anti dust sealant coating to floor</t>
  </si>
  <si>
    <t>Repairing</t>
  </si>
  <si>
    <t>New concrete levelling screed; subject to condition of existing following removal of MEP equipment, e.g. surface cracks or signs of poor condition.</t>
  </si>
  <si>
    <t>8no. 175x45 treated timber ceiling joists @400 centres. Appropriate
fixings and intumescent sealant to manufacturer's performance specification, or to equivalent performance specification Contractor's supplier-manufacturer choice. Appropriate fixings between ceiling joist and existing blockwork to be determined by Contractor. Approved fire-certified or equivalent joist fixing to Contractor's choice, (e.g. fire-rated joist hangers)</t>
  </si>
  <si>
    <t>175x45 treated timber section; as required</t>
  </si>
  <si>
    <t>18mm Plywood and 2no. 15mm Fireboard layer to wrap around timber joist. Intumescent sealant joint required between existing blockwork and ceiling buildup.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</si>
</sst>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00"/>
    <numFmt numFmtId="165" formatCode="&quot;£&quot;#,##0"/>
    <numFmt numFmtId="166" formatCode="[Red]&quot;£&quot;#,##0;&quot;£&quot;\(#,##0\);\-"/>
    <numFmt numFmtId="167" formatCode="0.000"/>
    <numFmt numFmtId="168" formatCode="0.0"/>
  </numFmts>
  <fonts count="17"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22"/>
      <color theme="8" tint="-0.249977111117893"/>
      <name val="Calibri"/>
      <family val="2"/>
      <scheme val="minor"/>
    </font>
    <font>
      <b/>
      <sz val="12"/>
      <color theme="0"/>
      <name val="Calibri"/>
      <family val="2"/>
      <scheme val="minor"/>
    </font>
    <font>
      <sz val="12"/>
      <color theme="0"/>
      <name val="Calibri"/>
      <family val="2"/>
      <scheme val="minor"/>
    </font>
    <font>
      <sz val="12"/>
      <color theme="1"/>
      <name val="Calibri"/>
      <family val="2"/>
      <scheme val="minor"/>
    </font>
    <font>
      <u/>
      <sz val="11"/>
      <color theme="1"/>
      <name val="Calibri"/>
      <family val="2"/>
      <scheme val="minor"/>
    </font>
    <font>
      <sz val="10"/>
      <color theme="1"/>
      <name val="Calibri"/>
      <family val="2"/>
      <scheme val="minor"/>
    </font>
    <font>
      <sz val="11"/>
      <name val="Calibri"/>
      <family val="2"/>
      <scheme val="minor"/>
    </font>
    <font>
      <b/>
      <u/>
      <sz val="11"/>
      <color theme="1"/>
      <name val="Calibri"/>
      <family val="2"/>
      <scheme val="minor"/>
    </font>
    <font>
      <i/>
      <sz val="11"/>
      <name val="Calibri"/>
      <family val="2"/>
      <scheme val="minor"/>
    </font>
    <font>
      <sz val="10"/>
      <name val="Arial"/>
      <family val="2"/>
    </font>
    <font>
      <sz val="11"/>
      <color theme="0"/>
      <name val="Calibri"/>
      <family val="2"/>
      <scheme val="minor"/>
    </font>
    <font>
      <b/>
      <u/>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8"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8" tint="-0.24994659260841701"/>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theme="8" tint="-0.24994659260841701"/>
      </top>
      <bottom style="medium">
        <color theme="8" tint="-0.2499465926084170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0" fontId="14" fillId="0" borderId="0"/>
    <xf numFmtId="0" fontId="14" fillId="0" borderId="0"/>
  </cellStyleXfs>
  <cellXfs count="183">
    <xf numFmtId="0" fontId="0" fillId="0" borderId="0" xfId="0"/>
    <xf numFmtId="10" fontId="0" fillId="0" borderId="15" xfId="1" applyNumberFormat="1" applyFont="1" applyBorder="1" applyAlignment="1" applyProtection="1">
      <alignment vertical="center"/>
      <protection locked="0"/>
    </xf>
    <xf numFmtId="0" fontId="0" fillId="0" borderId="0" xfId="0" applyProtection="1">
      <protection locked="0"/>
    </xf>
    <xf numFmtId="0" fontId="0" fillId="0" borderId="3" xfId="0" applyBorder="1" applyProtection="1">
      <protection locked="0"/>
    </xf>
    <xf numFmtId="0" fontId="3" fillId="2" borderId="0" xfId="1" applyFont="1" applyFill="1" applyAlignment="1" applyProtection="1">
      <alignment horizontal="center" vertical="center" wrapText="1"/>
      <protection locked="0"/>
    </xf>
    <xf numFmtId="164" fontId="6" fillId="3" borderId="0" xfId="1" applyNumberFormat="1" applyFont="1" applyFill="1" applyAlignment="1" applyProtection="1">
      <alignment vertical="center"/>
      <protection locked="0"/>
    </xf>
    <xf numFmtId="0" fontId="0" fillId="0" borderId="0" xfId="1" applyFont="1" applyAlignment="1" applyProtection="1">
      <alignment vertical="center"/>
      <protection locked="0"/>
    </xf>
    <xf numFmtId="1" fontId="0" fillId="0" borderId="0" xfId="1" applyNumberFormat="1" applyFont="1" applyAlignment="1" applyProtection="1">
      <alignment vertical="center"/>
      <protection locked="0"/>
    </xf>
    <xf numFmtId="164" fontId="0" fillId="0" borderId="0" xfId="1" applyNumberFormat="1" applyFont="1" applyAlignment="1" applyProtection="1">
      <alignment vertical="center"/>
      <protection locked="0"/>
    </xf>
    <xf numFmtId="164" fontId="0" fillId="0" borderId="1" xfId="1" applyNumberFormat="1" applyFont="1" applyBorder="1" applyProtection="1">
      <protection locked="0"/>
    </xf>
    <xf numFmtId="0" fontId="0" fillId="0" borderId="0" xfId="1" applyFont="1" applyAlignment="1" applyProtection="1">
      <alignment horizontal="left" vertical="center"/>
      <protection locked="0"/>
    </xf>
    <xf numFmtId="166" fontId="0" fillId="0" borderId="0" xfId="1" applyNumberFormat="1" applyFont="1" applyAlignment="1" applyProtection="1">
      <alignment horizontal="center" vertical="center"/>
      <protection locked="0"/>
    </xf>
    <xf numFmtId="0" fontId="0" fillId="0" borderId="4" xfId="0" applyBorder="1" applyProtection="1">
      <protection locked="0"/>
    </xf>
    <xf numFmtId="164" fontId="3" fillId="2" borderId="5" xfId="1" applyNumberFormat="1" applyFont="1" applyFill="1" applyBorder="1" applyAlignment="1" applyProtection="1">
      <alignment vertical="center"/>
      <protection locked="0"/>
    </xf>
    <xf numFmtId="0" fontId="7" fillId="3" borderId="5" xfId="1" applyFont="1" applyFill="1" applyBorder="1" applyAlignment="1" applyProtection="1">
      <alignment horizontal="left" vertical="center"/>
      <protection locked="0"/>
    </xf>
    <xf numFmtId="0" fontId="0" fillId="0" borderId="5" xfId="1" applyFont="1" applyBorder="1" applyAlignment="1" applyProtection="1">
      <alignment horizontal="left" vertical="center"/>
      <protection locked="0"/>
    </xf>
    <xf numFmtId="166" fontId="0" fillId="0" borderId="5" xfId="1" applyNumberFormat="1" applyFont="1" applyBorder="1" applyAlignment="1" applyProtection="1">
      <alignment vertical="center"/>
      <protection locked="0"/>
    </xf>
    <xf numFmtId="166" fontId="0" fillId="0" borderId="5" xfId="1" applyNumberFormat="1" applyFont="1" applyBorder="1" applyAlignment="1" applyProtection="1">
      <alignment horizontal="left" vertical="center"/>
      <protection locked="0"/>
    </xf>
    <xf numFmtId="166" fontId="0" fillId="0" borderId="5" xfId="1" applyNumberFormat="1" applyFont="1" applyBorder="1" applyAlignment="1" applyProtection="1">
      <alignment horizontal="center" vertical="center"/>
      <protection locked="0"/>
    </xf>
    <xf numFmtId="0" fontId="6" fillId="3" borderId="5" xfId="1" applyFont="1" applyFill="1" applyBorder="1" applyAlignment="1" applyProtection="1">
      <alignment horizontal="left" vertical="center"/>
      <protection locked="0"/>
    </xf>
    <xf numFmtId="166" fontId="0" fillId="0" borderId="6" xfId="1" applyNumberFormat="1" applyFont="1" applyBorder="1" applyAlignment="1" applyProtection="1">
      <alignment horizontal="center" vertical="center"/>
      <protection locked="0"/>
    </xf>
    <xf numFmtId="164" fontId="0" fillId="0" borderId="0" xfId="1" applyNumberFormat="1" applyFont="1" applyAlignment="1" applyProtection="1">
      <alignment horizontal="left" vertical="center"/>
      <protection locked="0"/>
    </xf>
    <xf numFmtId="0" fontId="5" fillId="0" borderId="0" xfId="0" applyFont="1"/>
    <xf numFmtId="0" fontId="0" fillId="0" borderId="1" xfId="0" applyBorder="1"/>
    <xf numFmtId="0" fontId="0" fillId="0" borderId="2" xfId="0" applyBorder="1"/>
    <xf numFmtId="0" fontId="0" fillId="0" borderId="3" xfId="0" applyBorder="1"/>
    <xf numFmtId="0" fontId="0" fillId="0" borderId="4" xfId="0" applyBorder="1"/>
    <xf numFmtId="2" fontId="3" fillId="2" borderId="2" xfId="1" applyNumberFormat="1" applyFont="1" applyFill="1" applyBorder="1" applyAlignment="1">
      <alignment horizontal="center" vertical="center"/>
    </xf>
    <xf numFmtId="2" fontId="0" fillId="0" borderId="9" xfId="1" applyNumberFormat="1" applyFont="1" applyBorder="1" applyAlignment="1">
      <alignment horizontal="center" vertical="top"/>
    </xf>
    <xf numFmtId="2" fontId="0" fillId="0" borderId="0" xfId="1" applyNumberFormat="1" applyFont="1" applyAlignment="1">
      <alignment horizontal="center" vertical="top"/>
    </xf>
    <xf numFmtId="166" fontId="0" fillId="0" borderId="0" xfId="1" applyNumberFormat="1" applyFont="1" applyAlignment="1">
      <alignment horizontal="center" vertical="center"/>
    </xf>
    <xf numFmtId="166" fontId="0" fillId="0" borderId="5" xfId="1" applyNumberFormat="1" applyFont="1" applyBorder="1" applyAlignment="1">
      <alignment horizontal="center" vertical="center"/>
    </xf>
    <xf numFmtId="2" fontId="0" fillId="0" borderId="9" xfId="1" applyNumberFormat="1" applyFont="1" applyBorder="1" applyAlignment="1">
      <alignment horizontal="center" vertical="center"/>
    </xf>
    <xf numFmtId="2" fontId="0" fillId="0" borderId="0" xfId="1" applyNumberFormat="1" applyFont="1" applyAlignment="1">
      <alignment horizontal="center" vertical="center"/>
    </xf>
    <xf numFmtId="0" fontId="0" fillId="0" borderId="0" xfId="1" applyFont="1" applyAlignment="1">
      <alignment horizontal="left" vertical="center"/>
    </xf>
    <xf numFmtId="2" fontId="6" fillId="3" borderId="9" xfId="1" applyNumberFormat="1" applyFont="1" applyFill="1" applyBorder="1" applyAlignment="1">
      <alignment horizontal="center" vertical="center"/>
    </xf>
    <xf numFmtId="0" fontId="6" fillId="3" borderId="0" xfId="1" applyFont="1" applyFill="1" applyAlignment="1">
      <alignment horizontal="left" vertical="center"/>
    </xf>
    <xf numFmtId="164" fontId="6" fillId="3" borderId="0" xfId="1" applyNumberFormat="1" applyFont="1" applyFill="1" applyAlignment="1">
      <alignment vertical="center"/>
    </xf>
    <xf numFmtId="164" fontId="0" fillId="0" borderId="0" xfId="1" applyNumberFormat="1" applyFont="1" applyAlignment="1">
      <alignment vertical="center"/>
    </xf>
    <xf numFmtId="2" fontId="0" fillId="0" borderId="10" xfId="1" applyNumberFormat="1" applyFont="1" applyBorder="1" applyAlignment="1">
      <alignment horizontal="center" vertical="top"/>
    </xf>
    <xf numFmtId="2" fontId="0" fillId="0" borderId="1" xfId="1" applyNumberFormat="1" applyFont="1" applyBorder="1" applyAlignment="1">
      <alignment horizontal="center" vertical="top"/>
    </xf>
    <xf numFmtId="164" fontId="0" fillId="0" borderId="1" xfId="1" applyNumberFormat="1" applyFont="1" applyBorder="1"/>
    <xf numFmtId="166" fontId="0" fillId="0" borderId="1" xfId="1" applyNumberFormat="1" applyFont="1" applyBorder="1" applyAlignment="1">
      <alignment horizontal="center" vertical="center"/>
    </xf>
    <xf numFmtId="166" fontId="0" fillId="0" borderId="6" xfId="1" applyNumberFormat="1" applyFont="1" applyBorder="1" applyAlignment="1">
      <alignment horizontal="center" vertical="center"/>
    </xf>
    <xf numFmtId="0" fontId="3" fillId="2" borderId="3" xfId="1" applyFont="1" applyFill="1" applyBorder="1" applyAlignment="1">
      <alignment horizontal="center" vertical="center"/>
    </xf>
    <xf numFmtId="0" fontId="3" fillId="2" borderId="0" xfId="1" applyFont="1" applyFill="1" applyAlignment="1">
      <alignment horizontal="center" vertical="center" wrapText="1"/>
    </xf>
    <xf numFmtId="164" fontId="3" fillId="2" borderId="0" xfId="1" applyNumberFormat="1" applyFont="1" applyFill="1" applyAlignment="1">
      <alignment horizontal="center" vertical="center"/>
    </xf>
    <xf numFmtId="164" fontId="3" fillId="2" borderId="5" xfId="1" applyNumberFormat="1" applyFont="1" applyFill="1" applyBorder="1" applyAlignment="1">
      <alignment vertical="center"/>
    </xf>
    <xf numFmtId="2" fontId="6" fillId="3" borderId="0" xfId="1" applyNumberFormat="1" applyFont="1" applyFill="1" applyAlignment="1">
      <alignment horizontal="left" vertical="center"/>
    </xf>
    <xf numFmtId="0" fontId="7" fillId="3" borderId="0" xfId="1" applyFont="1" applyFill="1" applyAlignment="1">
      <alignment horizontal="left" vertical="center"/>
    </xf>
    <xf numFmtId="0" fontId="7" fillId="3" borderId="5" xfId="1" applyFont="1" applyFill="1" applyBorder="1" applyAlignment="1">
      <alignment horizontal="left" vertical="center"/>
    </xf>
    <xf numFmtId="0" fontId="0" fillId="0" borderId="0" xfId="1" applyFont="1" applyAlignment="1">
      <alignment vertical="center"/>
    </xf>
    <xf numFmtId="0" fontId="0" fillId="0" borderId="5" xfId="1" applyFont="1" applyBorder="1" applyAlignment="1">
      <alignment horizontal="left" vertical="center"/>
    </xf>
    <xf numFmtId="0" fontId="11" fillId="0" borderId="0" xfId="0" applyFont="1" applyAlignment="1">
      <alignment horizontal="justify" vertical="center" wrapText="1"/>
    </xf>
    <xf numFmtId="44" fontId="0" fillId="0" borderId="0" xfId="1" applyNumberFormat="1" applyFont="1" applyAlignment="1">
      <alignment horizontal="left" vertical="center"/>
    </xf>
    <xf numFmtId="1" fontId="0" fillId="0" borderId="0" xfId="1"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left" vertical="center"/>
    </xf>
    <xf numFmtId="166" fontId="0" fillId="0" borderId="5" xfId="1" applyNumberFormat="1" applyFont="1" applyBorder="1" applyAlignment="1">
      <alignment vertical="center"/>
    </xf>
    <xf numFmtId="0" fontId="6" fillId="3" borderId="5" xfId="1" applyFont="1" applyFill="1" applyBorder="1" applyAlignment="1">
      <alignment horizontal="left" vertical="center"/>
    </xf>
    <xf numFmtId="168" fontId="0" fillId="0" borderId="9" xfId="1" applyNumberFormat="1" applyFont="1" applyBorder="1" applyAlignment="1">
      <alignment horizontal="center" vertical="center"/>
    </xf>
    <xf numFmtId="0" fontId="4" fillId="0" borderId="0" xfId="4" applyFont="1" applyAlignment="1">
      <alignment horizontal="left" vertical="center" wrapText="1"/>
    </xf>
    <xf numFmtId="168" fontId="0" fillId="0" borderId="9" xfId="1" applyNumberFormat="1" applyFont="1" applyBorder="1" applyAlignment="1">
      <alignment horizontal="center" vertical="top"/>
    </xf>
    <xf numFmtId="0" fontId="12" fillId="0" borderId="0" xfId="4" applyFont="1" applyAlignment="1">
      <alignment horizontal="left" vertical="center" wrapText="1"/>
    </xf>
    <xf numFmtId="49" fontId="0" fillId="0" borderId="9" xfId="1" applyNumberFormat="1" applyFont="1" applyBorder="1" applyAlignment="1">
      <alignment horizontal="right" vertical="center"/>
    </xf>
    <xf numFmtId="0" fontId="9" fillId="0" borderId="0" xfId="4" applyFont="1" applyAlignment="1">
      <alignment horizontal="left" vertical="center" wrapText="1"/>
    </xf>
    <xf numFmtId="0" fontId="0" fillId="0" borderId="0" xfId="4" applyFont="1" applyAlignment="1">
      <alignment horizontal="left" vertical="center" wrapText="1"/>
    </xf>
    <xf numFmtId="166" fontId="0" fillId="0" borderId="0" xfId="1" applyNumberFormat="1" applyFont="1" applyAlignment="1">
      <alignment horizontal="left" vertical="center"/>
    </xf>
    <xf numFmtId="0" fontId="4" fillId="0" borderId="0" xfId="0" applyFont="1"/>
    <xf numFmtId="0" fontId="0" fillId="0" borderId="0" xfId="1" applyFont="1" applyAlignment="1">
      <alignment horizontal="left" vertical="center" wrapText="1" indent="4"/>
    </xf>
    <xf numFmtId="166" fontId="0" fillId="0" borderId="1" xfId="1" applyNumberFormat="1" applyFont="1" applyBorder="1" applyAlignment="1">
      <alignment vertical="center"/>
    </xf>
    <xf numFmtId="164" fontId="6" fillId="0" borderId="0" xfId="1" applyNumberFormat="1" applyFont="1" applyAlignment="1">
      <alignment vertical="center"/>
    </xf>
    <xf numFmtId="0" fontId="7" fillId="0" borderId="0" xfId="1" applyFont="1" applyAlignment="1">
      <alignment horizontal="left" vertical="center"/>
    </xf>
    <xf numFmtId="0" fontId="13" fillId="0" borderId="0" xfId="0" applyFont="1" applyAlignment="1">
      <alignment horizontal="justify" vertical="center" wrapText="1"/>
    </xf>
    <xf numFmtId="0" fontId="3" fillId="2" borderId="4" xfId="1" applyFont="1" applyFill="1" applyBorder="1" applyAlignment="1">
      <alignment horizontal="center" vertical="center"/>
    </xf>
    <xf numFmtId="2" fontId="0" fillId="0" borderId="0" xfId="1" applyNumberFormat="1" applyFont="1" applyAlignment="1">
      <alignment horizontal="left" vertical="center"/>
    </xf>
    <xf numFmtId="2" fontId="6" fillId="3" borderId="0" xfId="1" applyNumberFormat="1" applyFont="1" applyFill="1" applyAlignment="1">
      <alignment horizontal="center" vertical="center"/>
    </xf>
    <xf numFmtId="167" fontId="6" fillId="3" borderId="0" xfId="1" applyNumberFormat="1" applyFont="1" applyFill="1" applyAlignment="1">
      <alignment vertical="center"/>
    </xf>
    <xf numFmtId="165" fontId="6" fillId="3" borderId="0" xfId="1" applyNumberFormat="1" applyFont="1" applyFill="1" applyAlignment="1">
      <alignment vertical="center"/>
    </xf>
    <xf numFmtId="166" fontId="6" fillId="3" borderId="5" xfId="1" applyNumberFormat="1" applyFont="1" applyFill="1" applyBorder="1" applyAlignment="1">
      <alignment horizontal="center" vertical="center"/>
    </xf>
    <xf numFmtId="0" fontId="8" fillId="0" borderId="0" xfId="0" applyFont="1"/>
    <xf numFmtId="0" fontId="4" fillId="0" borderId="0" xfId="1" applyFont="1" applyAlignment="1">
      <alignment horizontal="left" vertical="center"/>
    </xf>
    <xf numFmtId="167" fontId="0" fillId="0" borderId="0" xfId="1" applyNumberFormat="1" applyFont="1" applyAlignment="1">
      <alignment vertical="center"/>
    </xf>
    <xf numFmtId="165" fontId="0" fillId="0" borderId="0" xfId="1" applyNumberFormat="1" applyFont="1" applyAlignment="1">
      <alignment vertical="center"/>
    </xf>
    <xf numFmtId="164" fontId="4" fillId="0" borderId="0" xfId="1" applyNumberFormat="1" applyFont="1" applyAlignment="1">
      <alignment horizontal="center" vertical="center"/>
    </xf>
    <xf numFmtId="0" fontId="0" fillId="0" borderId="1" xfId="1" applyFont="1" applyBorder="1" applyAlignment="1">
      <alignment horizontal="left" vertical="top" wrapText="1"/>
    </xf>
    <xf numFmtId="1" fontId="0" fillId="0" borderId="1" xfId="1" applyNumberFormat="1" applyFont="1" applyBorder="1"/>
    <xf numFmtId="165" fontId="0" fillId="0" borderId="1" xfId="1" applyNumberFormat="1" applyFont="1" applyBorder="1"/>
    <xf numFmtId="0" fontId="0" fillId="0" borderId="1" xfId="0" applyBorder="1" applyProtection="1">
      <protection locked="0"/>
    </xf>
    <xf numFmtId="164" fontId="6" fillId="0" borderId="0" xfId="1" applyNumberFormat="1" applyFont="1" applyAlignment="1" applyProtection="1">
      <alignment vertical="center"/>
      <protection locked="0"/>
    </xf>
    <xf numFmtId="1" fontId="0" fillId="0" borderId="0" xfId="1" applyNumberFormat="1" applyFont="1" applyAlignment="1" applyProtection="1">
      <alignment horizontal="center" vertical="center"/>
      <protection locked="0"/>
    </xf>
    <xf numFmtId="164" fontId="3" fillId="2" borderId="0" xfId="1" applyNumberFormat="1" applyFont="1" applyFill="1" applyAlignment="1" applyProtection="1">
      <alignment horizontal="center" vertical="center"/>
      <protection locked="0"/>
    </xf>
    <xf numFmtId="0" fontId="6" fillId="3" borderId="0" xfId="1" applyFont="1" applyFill="1" applyAlignment="1" applyProtection="1">
      <alignment horizontal="left" vertical="center"/>
      <protection locked="0"/>
    </xf>
    <xf numFmtId="166" fontId="0" fillId="0" borderId="1" xfId="1" applyNumberFormat="1" applyFont="1" applyBorder="1" applyAlignment="1" applyProtection="1">
      <alignment vertical="center"/>
      <protection locked="0"/>
    </xf>
    <xf numFmtId="2" fontId="6" fillId="0" borderId="9" xfId="1" applyNumberFormat="1" applyFont="1" applyBorder="1" applyAlignment="1" applyProtection="1">
      <alignment horizontal="center" vertical="center"/>
      <protection locked="0"/>
    </xf>
    <xf numFmtId="0" fontId="13" fillId="0" borderId="0" xfId="0" applyFont="1" applyAlignment="1" applyProtection="1">
      <alignment horizontal="justify" vertical="center" wrapText="1"/>
      <protection locked="0"/>
    </xf>
    <xf numFmtId="0" fontId="7" fillId="0" borderId="0" xfId="1" applyFont="1" applyAlignment="1" applyProtection="1">
      <alignment horizontal="left" vertical="center"/>
      <protection locked="0"/>
    </xf>
    <xf numFmtId="0" fontId="7" fillId="0" borderId="5" xfId="1" applyFont="1" applyBorder="1" applyAlignment="1" applyProtection="1">
      <alignment horizontal="left" vertical="center"/>
      <protection locked="0"/>
    </xf>
    <xf numFmtId="2" fontId="0" fillId="0" borderId="9" xfId="1" applyNumberFormat="1" applyFont="1" applyBorder="1" applyAlignment="1" applyProtection="1">
      <alignment horizontal="center" vertical="center"/>
      <protection locked="0"/>
    </xf>
    <xf numFmtId="2" fontId="4" fillId="0" borderId="0" xfId="1" applyNumberFormat="1" applyFont="1" applyAlignment="1" applyProtection="1">
      <alignment horizontal="left" vertical="center" wrapText="1"/>
      <protection locked="0"/>
    </xf>
    <xf numFmtId="2" fontId="0" fillId="0" borderId="9" xfId="1" applyNumberFormat="1" applyFont="1" applyBorder="1" applyAlignment="1" applyProtection="1">
      <alignment horizontal="center" vertical="top"/>
      <protection locked="0"/>
    </xf>
    <xf numFmtId="2" fontId="0" fillId="0" borderId="0" xfId="1" applyNumberFormat="1" applyFont="1" applyAlignment="1" applyProtection="1">
      <alignment horizontal="center" vertical="top"/>
      <protection locked="0"/>
    </xf>
    <xf numFmtId="2" fontId="6" fillId="0" borderId="9" xfId="1" applyNumberFormat="1" applyFont="1" applyBorder="1" applyAlignment="1">
      <alignment horizontal="center" vertical="center"/>
    </xf>
    <xf numFmtId="0" fontId="11" fillId="0" borderId="0" xfId="1" applyFont="1" applyAlignment="1">
      <alignment horizontal="left" vertical="center" wrapText="1" indent="1"/>
    </xf>
    <xf numFmtId="44" fontId="0" fillId="0" borderId="0" xfId="1" applyNumberFormat="1" applyFont="1" applyAlignment="1">
      <alignment vertical="center"/>
    </xf>
    <xf numFmtId="166" fontId="0" fillId="0" borderId="0" xfId="1" applyNumberFormat="1" applyFont="1" applyAlignment="1">
      <alignment vertical="center"/>
    </xf>
    <xf numFmtId="164" fontId="6" fillId="0" borderId="0" xfId="1" applyNumberFormat="1" applyFont="1"/>
    <xf numFmtId="0" fontId="7" fillId="0" borderId="0" xfId="1" applyFont="1" applyAlignment="1">
      <alignment horizontal="left"/>
    </xf>
    <xf numFmtId="2" fontId="0" fillId="0" borderId="0" xfId="0" applyNumberFormat="1" applyProtection="1">
      <protection locked="0"/>
    </xf>
    <xf numFmtId="2" fontId="0" fillId="0" borderId="1" xfId="0" applyNumberFormat="1" applyBorder="1" applyProtection="1">
      <protection locked="0"/>
    </xf>
    <xf numFmtId="2" fontId="0" fillId="0" borderId="3" xfId="0" applyNumberFormat="1" applyBorder="1" applyProtection="1">
      <protection locked="0"/>
    </xf>
    <xf numFmtId="2" fontId="3" fillId="2" borderId="0" xfId="1" applyNumberFormat="1" applyFont="1" applyFill="1" applyAlignment="1" applyProtection="1">
      <alignment horizontal="center" vertical="center" wrapText="1"/>
      <protection locked="0"/>
    </xf>
    <xf numFmtId="2" fontId="6" fillId="3" borderId="0" xfId="1" applyNumberFormat="1" applyFont="1" applyFill="1" applyAlignment="1" applyProtection="1">
      <alignment vertical="center"/>
      <protection locked="0"/>
    </xf>
    <xf numFmtId="2" fontId="6" fillId="0" borderId="0" xfId="1" applyNumberFormat="1" applyFont="1" applyAlignment="1" applyProtection="1">
      <alignment vertical="center"/>
      <protection locked="0"/>
    </xf>
    <xf numFmtId="2" fontId="6" fillId="0" borderId="0" xfId="1" applyNumberFormat="1" applyFont="1" applyProtection="1">
      <protection locked="0"/>
    </xf>
    <xf numFmtId="2" fontId="0" fillId="0" borderId="0" xfId="1" applyNumberFormat="1" applyFont="1" applyAlignment="1" applyProtection="1">
      <alignment horizontal="center" vertical="center"/>
      <protection locked="0"/>
    </xf>
    <xf numFmtId="2" fontId="0" fillId="0" borderId="0" xfId="1" applyNumberFormat="1" applyFont="1" applyAlignment="1" applyProtection="1">
      <alignment vertical="center"/>
      <protection locked="0"/>
    </xf>
    <xf numFmtId="2" fontId="0" fillId="0" borderId="1" xfId="1" applyNumberFormat="1" applyFont="1" applyBorder="1" applyProtection="1">
      <protection locked="0"/>
    </xf>
    <xf numFmtId="164" fontId="6" fillId="0" borderId="0" xfId="1" applyNumberFormat="1" applyFont="1" applyProtection="1">
      <protection locked="0"/>
    </xf>
    <xf numFmtId="2" fontId="10" fillId="0" borderId="9" xfId="1" applyNumberFormat="1" applyFont="1" applyBorder="1" applyAlignment="1">
      <alignment horizontal="center" vertical="center"/>
    </xf>
    <xf numFmtId="164" fontId="3" fillId="2" borderId="0" xfId="1" applyNumberFormat="1" applyFont="1" applyFill="1" applyAlignment="1">
      <alignment vertical="center"/>
    </xf>
    <xf numFmtId="0" fontId="5" fillId="0" borderId="0" xfId="0" applyFont="1" applyProtection="1">
      <protection locked="0"/>
    </xf>
    <xf numFmtId="0" fontId="0" fillId="0" borderId="2" xfId="0" applyBorder="1" applyProtection="1">
      <protection locked="0"/>
    </xf>
    <xf numFmtId="2" fontId="3" fillId="2" borderId="2" xfId="1" applyNumberFormat="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2" fontId="6" fillId="3" borderId="9" xfId="1" applyNumberFormat="1" applyFont="1" applyFill="1" applyBorder="1" applyAlignment="1" applyProtection="1">
      <alignment horizontal="center" vertical="center"/>
      <protection locked="0"/>
    </xf>
    <xf numFmtId="2" fontId="6" fillId="3" borderId="0" xfId="1" applyNumberFormat="1" applyFont="1" applyFill="1" applyAlignment="1" applyProtection="1">
      <alignment horizontal="left" vertical="center"/>
      <protection locked="0"/>
    </xf>
    <xf numFmtId="0" fontId="7" fillId="3" borderId="0" xfId="1" applyFont="1" applyFill="1" applyAlignment="1" applyProtection="1">
      <alignment horizontal="left" vertical="center"/>
      <protection locked="0"/>
    </xf>
    <xf numFmtId="2" fontId="0" fillId="0" borderId="10" xfId="1" applyNumberFormat="1" applyFont="1" applyBorder="1" applyAlignment="1" applyProtection="1">
      <alignment horizontal="center" vertical="top"/>
      <protection locked="0"/>
    </xf>
    <xf numFmtId="2" fontId="0" fillId="0" borderId="1" xfId="1" applyNumberFormat="1" applyFont="1" applyBorder="1" applyAlignment="1" applyProtection="1">
      <alignment horizontal="center" vertical="top"/>
      <protection locked="0"/>
    </xf>
    <xf numFmtId="166" fontId="0" fillId="0" borderId="1" xfId="1" applyNumberFormat="1" applyFont="1" applyBorder="1" applyAlignment="1" applyProtection="1">
      <alignment horizontal="center" vertical="center"/>
      <protection locked="0"/>
    </xf>
    <xf numFmtId="0" fontId="1" fillId="0" borderId="0" xfId="0" applyFont="1"/>
    <xf numFmtId="2" fontId="1" fillId="0" borderId="9" xfId="1" applyNumberFormat="1" applyFont="1" applyBorder="1" applyAlignment="1">
      <alignment horizontal="center"/>
    </xf>
    <xf numFmtId="0" fontId="11" fillId="0" borderId="0" xfId="7" applyFont="1" applyAlignment="1">
      <alignment wrapText="1"/>
    </xf>
    <xf numFmtId="4" fontId="11" fillId="0" borderId="0" xfId="7" applyNumberFormat="1" applyFont="1" applyAlignment="1" applyProtection="1">
      <alignment horizontal="right"/>
      <protection locked="0"/>
    </xf>
    <xf numFmtId="49" fontId="11" fillId="0" borderId="0" xfId="7" applyNumberFormat="1" applyFont="1"/>
    <xf numFmtId="4" fontId="11" fillId="0" borderId="0" xfId="6" applyNumberFormat="1" applyFont="1" applyProtection="1">
      <protection locked="0"/>
    </xf>
    <xf numFmtId="44" fontId="1" fillId="0" borderId="0" xfId="5" applyFont="1" applyAlignment="1" applyProtection="1">
      <alignment horizontal="center"/>
    </xf>
    <xf numFmtId="0" fontId="1" fillId="0" borderId="5" xfId="1" applyFont="1" applyBorder="1" applyAlignment="1" applyProtection="1">
      <alignment horizontal="left" vertical="center"/>
      <protection locked="0"/>
    </xf>
    <xf numFmtId="164" fontId="3" fillId="0" borderId="0" xfId="1" applyNumberFormat="1" applyFont="1" applyAlignment="1" applyProtection="1">
      <alignment vertical="center"/>
      <protection locked="0"/>
    </xf>
    <xf numFmtId="164" fontId="3" fillId="0" borderId="0" xfId="1" applyNumberFormat="1" applyFont="1" applyAlignment="1">
      <alignment vertical="center"/>
    </xf>
    <xf numFmtId="0" fontId="15" fillId="0" borderId="0" xfId="1" applyFont="1" applyAlignment="1">
      <alignment horizontal="left" vertical="center"/>
    </xf>
    <xf numFmtId="0" fontId="16" fillId="0" borderId="0" xfId="7" applyFont="1" applyAlignment="1">
      <alignment wrapText="1"/>
    </xf>
    <xf numFmtId="0" fontId="11" fillId="0" borderId="0" xfId="7" applyFont="1" applyAlignment="1">
      <alignment horizontal="left" wrapText="1" indent="1"/>
    </xf>
    <xf numFmtId="0" fontId="11" fillId="0" borderId="0" xfId="7" applyFont="1" applyAlignment="1">
      <alignment horizontal="left" wrapText="1" indent="2"/>
    </xf>
    <xf numFmtId="0" fontId="0" fillId="0" borderId="0" xfId="0" applyAlignment="1">
      <alignment wrapText="1"/>
    </xf>
    <xf numFmtId="0" fontId="0" fillId="0" borderId="0" xfId="1" applyFont="1" applyAlignment="1">
      <alignment horizontal="left" vertical="center" wrapText="1" indent="1"/>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wrapText="1" indent="2"/>
    </xf>
    <xf numFmtId="0" fontId="0" fillId="0" borderId="0" xfId="0" applyAlignment="1">
      <alignment horizontal="left" wrapText="1" indent="1"/>
    </xf>
    <xf numFmtId="44" fontId="7" fillId="3" borderId="11" xfId="1" applyNumberFormat="1" applyFont="1" applyFill="1" applyBorder="1" applyAlignment="1">
      <alignment horizontal="left" vertical="center"/>
    </xf>
    <xf numFmtId="0" fontId="7" fillId="3" borderId="14" xfId="1" applyFont="1" applyFill="1" applyBorder="1" applyAlignment="1">
      <alignment horizontal="left" vertical="center"/>
    </xf>
    <xf numFmtId="0" fontId="7" fillId="3" borderId="12" xfId="1" applyFont="1" applyFill="1" applyBorder="1" applyAlignment="1">
      <alignment horizontal="left" vertical="center"/>
    </xf>
    <xf numFmtId="166" fontId="0" fillId="0" borderId="1" xfId="1" applyNumberFormat="1" applyFont="1" applyBorder="1" applyAlignment="1">
      <alignment horizontal="center" vertical="center"/>
    </xf>
    <xf numFmtId="0" fontId="0" fillId="0" borderId="0" xfId="1" applyFont="1" applyAlignment="1">
      <alignment horizontal="left" vertical="center"/>
    </xf>
    <xf numFmtId="0" fontId="0" fillId="0" borderId="0" xfId="1" applyFont="1" applyAlignment="1">
      <alignment horizontal="left" vertical="top" wrapText="1"/>
    </xf>
    <xf numFmtId="2" fontId="0" fillId="0" borderId="0" xfId="1" applyNumberFormat="1" applyFont="1" applyAlignment="1">
      <alignment horizontal="left" vertical="center"/>
    </xf>
    <xf numFmtId="166" fontId="0" fillId="0" borderId="0" xfId="1" applyNumberFormat="1" applyFont="1" applyAlignment="1">
      <alignment horizontal="center" vertical="center"/>
    </xf>
    <xf numFmtId="44" fontId="0" fillId="0" borderId="11" xfId="1" applyNumberFormat="1" applyFont="1" applyBorder="1" applyAlignment="1" applyProtection="1">
      <alignment horizontal="left" vertical="center"/>
      <protection locked="0"/>
    </xf>
    <xf numFmtId="44" fontId="0" fillId="0" borderId="14" xfId="1" applyNumberFormat="1" applyFont="1" applyBorder="1" applyAlignment="1" applyProtection="1">
      <alignment horizontal="left" vertical="center"/>
      <protection locked="0"/>
    </xf>
    <xf numFmtId="44" fontId="0" fillId="0" borderId="12" xfId="1" applyNumberFormat="1" applyFont="1" applyBorder="1" applyAlignment="1" applyProtection="1">
      <alignment horizontal="left" vertical="center"/>
      <protection locked="0"/>
    </xf>
    <xf numFmtId="44" fontId="7" fillId="3" borderId="14" xfId="1" applyNumberFormat="1" applyFont="1" applyFill="1" applyBorder="1" applyAlignment="1">
      <alignment horizontal="left" vertical="center"/>
    </xf>
    <xf numFmtId="44" fontId="7" fillId="3" borderId="12" xfId="1" applyNumberFormat="1" applyFont="1" applyFill="1" applyBorder="1" applyAlignment="1">
      <alignment horizontal="left" vertical="center"/>
    </xf>
    <xf numFmtId="44" fontId="0" fillId="0" borderId="11" xfId="1" applyNumberFormat="1" applyFont="1" applyBorder="1" applyAlignment="1">
      <alignment horizontal="left" vertical="center"/>
    </xf>
    <xf numFmtId="44" fontId="0" fillId="0" borderId="14" xfId="1" applyNumberFormat="1" applyFont="1" applyBorder="1" applyAlignment="1">
      <alignment horizontal="left" vertical="center"/>
    </xf>
    <xf numFmtId="44" fontId="0" fillId="0" borderId="12" xfId="1" applyNumberFormat="1" applyFont="1" applyBorder="1" applyAlignment="1">
      <alignment horizontal="left" vertical="center"/>
    </xf>
    <xf numFmtId="44" fontId="0" fillId="0" borderId="7" xfId="1" applyNumberFormat="1" applyFont="1" applyBorder="1" applyAlignment="1">
      <alignment horizontal="left" vertical="center"/>
    </xf>
    <xf numFmtId="0" fontId="0" fillId="0" borderId="13" xfId="1" applyFont="1" applyBorder="1" applyAlignment="1">
      <alignment horizontal="left" vertical="center"/>
    </xf>
    <xf numFmtId="0" fontId="0" fillId="0" borderId="8" xfId="1" applyFont="1" applyBorder="1" applyAlignment="1">
      <alignment horizontal="left" vertical="center"/>
    </xf>
    <xf numFmtId="0" fontId="3" fillId="2" borderId="3" xfId="1" applyFont="1" applyFill="1" applyBorder="1" applyAlignment="1">
      <alignment horizontal="center" vertical="center" wrapText="1"/>
    </xf>
    <xf numFmtId="164" fontId="3" fillId="2" borderId="3" xfId="1" applyNumberFormat="1" applyFont="1" applyFill="1" applyBorder="1" applyAlignment="1">
      <alignment horizontal="center" vertical="center"/>
    </xf>
    <xf numFmtId="44" fontId="0" fillId="0" borderId="13" xfId="1" applyNumberFormat="1" applyFont="1" applyBorder="1" applyAlignment="1">
      <alignment horizontal="left" vertical="center"/>
    </xf>
    <xf numFmtId="44" fontId="0" fillId="0" borderId="0" xfId="1" applyNumberFormat="1" applyFont="1" applyAlignment="1">
      <alignment horizontal="left" vertical="center"/>
    </xf>
    <xf numFmtId="44" fontId="4" fillId="3" borderId="0" xfId="1" applyNumberFormat="1" applyFont="1" applyFill="1" applyAlignment="1">
      <alignment horizontal="left" vertical="center"/>
    </xf>
    <xf numFmtId="164" fontId="3" fillId="2" borderId="0" xfId="1" applyNumberFormat="1" applyFont="1" applyFill="1" applyAlignment="1">
      <alignment horizontal="center" vertical="center"/>
    </xf>
    <xf numFmtId="44" fontId="0" fillId="3" borderId="0" xfId="1" applyNumberFormat="1" applyFont="1" applyFill="1" applyAlignment="1">
      <alignment horizontal="left" vertical="center"/>
    </xf>
    <xf numFmtId="44" fontId="3" fillId="3" borderId="0" xfId="1" applyNumberFormat="1" applyFont="1" applyFill="1" applyAlignment="1">
      <alignment horizontal="left" vertical="center"/>
    </xf>
    <xf numFmtId="44" fontId="1" fillId="0" borderId="0" xfId="5" applyFont="1" applyAlignment="1" applyProtection="1">
      <alignment horizontal="center"/>
    </xf>
    <xf numFmtId="44" fontId="3" fillId="3" borderId="0" xfId="1" applyNumberFormat="1" applyFont="1" applyFill="1" applyAlignment="1">
      <alignment horizontal="center" vertical="center"/>
    </xf>
    <xf numFmtId="44" fontId="0" fillId="0" borderId="0" xfId="5" applyFont="1" applyAlignment="1" applyProtection="1">
      <alignment horizontal="center"/>
    </xf>
    <xf numFmtId="44" fontId="3" fillId="3" borderId="0" xfId="1" applyNumberFormat="1" applyFont="1" applyFill="1" applyAlignment="1" applyProtection="1">
      <alignment horizontal="left" vertical="center"/>
      <protection locked="0"/>
    </xf>
    <xf numFmtId="164" fontId="3" fillId="2" borderId="0" xfId="1" applyNumberFormat="1" applyFont="1" applyFill="1" applyAlignment="1" applyProtection="1">
      <alignment horizontal="center" vertical="center"/>
      <protection locked="0"/>
    </xf>
  </cellXfs>
  <cellStyles count="8">
    <cellStyle name="Comma 2" xfId="3" xr:uid="{F93749E5-D9CF-4E91-9837-5985D88FB982}"/>
    <cellStyle name="Currency" xfId="5" builtinId="4"/>
    <cellStyle name="Currency 2" xfId="2" xr:uid="{E1B757B2-45A1-42BE-9A4D-AD8BDBA450BA}"/>
    <cellStyle name="Normal" xfId="0" builtinId="0"/>
    <cellStyle name="Normal 2" xfId="1" xr:uid="{407F3773-702B-457C-AEB7-28C1362BC112}"/>
    <cellStyle name="Normal 2 2" xfId="4" xr:uid="{BE6F2023-B970-44E4-9ABF-215560BB971B}"/>
    <cellStyle name="Normal 3" xfId="7" xr:uid="{4CD1E502-E08D-4739-99FF-381EB2EC4C95}"/>
    <cellStyle name="Normal_SOW - Demolitions" xfId="6" xr:uid="{EA86DDA4-3032-485E-AB35-C1748152CB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rise\Dropbox\Kris%20Ellis%20Master%20Folder\Active%20Construction%20Projects%20Ltd\Clients\KWC\Lancer%20Scott%20Weatherspoons\KWC%20-%20JDW%20Bournemouth%20(MitS)%20-%20Schedule%20of%20Works%20(Rev%20A)%20-%20Lancer%20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lection"/>
      <sheetName val="1.0 Prelims"/>
      <sheetName val="2.0 External Dems &amp; Extension"/>
      <sheetName val="3.0 Internal Dems &amp; Alts"/>
      <sheetName val="4.0 Trade Area"/>
      <sheetName val="5.0 Serveries"/>
      <sheetName val="6.0 Prov Sums"/>
      <sheetName val="Tax Coding"/>
      <sheetName val="7.0 Variations"/>
      <sheetName val="Data Input"/>
    </sheetNames>
    <sheetDataSet>
      <sheetData sheetId="0"/>
      <sheetData sheetId="1"/>
      <sheetData sheetId="2"/>
      <sheetData sheetId="3"/>
      <sheetData sheetId="4"/>
      <sheetData sheetId="5"/>
      <sheetData sheetId="6"/>
      <sheetData sheetId="7">
        <row r="11">
          <cell r="B11"/>
        </row>
      </sheetData>
      <sheetData sheetId="8"/>
      <sheetData sheetId="9">
        <row r="10">
          <cell r="C10" t="str">
            <v>The Moon in the Square</v>
          </cell>
        </row>
        <row r="11">
          <cell r="C11" t="str">
            <v>Bournemouth</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209D4-BDDA-4954-A7E9-AA4431E9A8B0}">
  <sheetPr codeName="Sheet1"/>
  <dimension ref="A3:M41"/>
  <sheetViews>
    <sheetView tabSelected="1" view="pageBreakPreview" zoomScaleNormal="70" zoomScaleSheetLayoutView="100" zoomScalePageLayoutView="70" workbookViewId="0">
      <selection activeCell="G36" sqref="G36"/>
    </sheetView>
  </sheetViews>
  <sheetFormatPr defaultColWidth="8.88671875" defaultRowHeight="14.4" x14ac:dyDescent="0.3"/>
  <cols>
    <col min="1" max="3" width="8.88671875" customWidth="1"/>
    <col min="10" max="11" width="8.88671875" customWidth="1"/>
  </cols>
  <sheetData>
    <row r="3" spans="1:13" ht="6" customHeight="1" x14ac:dyDescent="0.3"/>
    <row r="4" spans="1:13" ht="28.8" x14ac:dyDescent="0.55000000000000004">
      <c r="A4" s="22" t="s">
        <v>284</v>
      </c>
      <c r="B4" s="22"/>
    </row>
    <row r="5" spans="1:13" ht="6" customHeight="1" x14ac:dyDescent="0.3">
      <c r="A5" s="23"/>
      <c r="B5" s="23"/>
      <c r="C5" s="23"/>
      <c r="D5" s="23"/>
      <c r="E5" s="23"/>
      <c r="F5" s="23"/>
      <c r="G5" s="23"/>
      <c r="H5" s="23"/>
      <c r="I5" s="23"/>
      <c r="J5" s="23"/>
      <c r="K5" s="23"/>
      <c r="L5" s="23"/>
      <c r="M5" s="23"/>
    </row>
    <row r="6" spans="1:13" x14ac:dyDescent="0.3">
      <c r="A6" s="24"/>
      <c r="B6" s="25"/>
      <c r="C6" s="25"/>
      <c r="D6" s="25"/>
      <c r="E6" s="25"/>
      <c r="F6" s="25"/>
      <c r="G6" s="25"/>
      <c r="H6" s="25"/>
      <c r="I6" s="25"/>
      <c r="J6" s="25"/>
      <c r="K6" s="25"/>
      <c r="L6" s="25"/>
      <c r="M6" s="26"/>
    </row>
    <row r="7" spans="1:13" ht="28.95" customHeight="1" x14ac:dyDescent="0.3">
      <c r="A7" s="27"/>
      <c r="B7" s="27" t="s">
        <v>5</v>
      </c>
      <c r="C7" s="170" t="s">
        <v>2</v>
      </c>
      <c r="D7" s="170"/>
      <c r="E7" s="170"/>
      <c r="F7" s="170"/>
      <c r="G7" s="170"/>
      <c r="H7" s="170"/>
      <c r="I7" s="170"/>
      <c r="J7" s="171" t="s">
        <v>0</v>
      </c>
      <c r="K7" s="171"/>
      <c r="L7" s="171"/>
      <c r="M7" s="74"/>
    </row>
    <row r="8" spans="1:13" x14ac:dyDescent="0.3">
      <c r="A8" s="28"/>
      <c r="B8" s="29"/>
      <c r="C8" s="156"/>
      <c r="D8" s="156"/>
      <c r="E8" s="156"/>
      <c r="F8" s="156"/>
      <c r="G8" s="156"/>
      <c r="H8" s="156"/>
      <c r="I8" s="156"/>
      <c r="J8" s="158"/>
      <c r="K8" s="158"/>
      <c r="L8" s="158"/>
      <c r="M8" s="31"/>
    </row>
    <row r="9" spans="1:13" x14ac:dyDescent="0.3">
      <c r="A9" s="32"/>
      <c r="B9" s="33"/>
      <c r="C9" s="155" t="s">
        <v>11</v>
      </c>
      <c r="D9" s="155"/>
      <c r="E9" s="155"/>
      <c r="F9" s="155"/>
      <c r="G9" s="155"/>
      <c r="H9" s="155"/>
      <c r="I9" s="155"/>
      <c r="J9" s="155"/>
      <c r="K9" s="155"/>
      <c r="L9" s="155"/>
      <c r="M9" s="31"/>
    </row>
    <row r="10" spans="1:13" x14ac:dyDescent="0.3">
      <c r="A10" s="32"/>
      <c r="B10" s="33"/>
      <c r="C10" s="155"/>
      <c r="D10" s="155"/>
      <c r="E10" s="155"/>
      <c r="F10" s="155"/>
      <c r="G10" s="155"/>
      <c r="H10" s="155"/>
      <c r="I10" s="155"/>
      <c r="J10" s="158"/>
      <c r="K10" s="158"/>
      <c r="L10" s="158"/>
      <c r="M10" s="31"/>
    </row>
    <row r="11" spans="1:13" x14ac:dyDescent="0.3">
      <c r="A11" s="32"/>
      <c r="B11" s="33"/>
      <c r="C11" s="155" t="s">
        <v>277</v>
      </c>
      <c r="D11" s="155"/>
      <c r="E11" s="155"/>
      <c r="F11" s="155"/>
      <c r="G11" s="155"/>
      <c r="H11" s="155"/>
      <c r="I11" s="155"/>
      <c r="J11" s="30"/>
      <c r="K11" s="30"/>
      <c r="L11" s="30"/>
      <c r="M11" s="31"/>
    </row>
    <row r="12" spans="1:13" ht="15" thickBot="1" x14ac:dyDescent="0.35">
      <c r="A12" s="32"/>
      <c r="B12" s="33"/>
      <c r="C12" s="34"/>
      <c r="D12" s="34"/>
      <c r="E12" s="34"/>
      <c r="F12" s="34"/>
      <c r="G12" s="34"/>
      <c r="H12" s="34"/>
      <c r="I12" s="34"/>
      <c r="J12" s="30"/>
      <c r="K12" s="30"/>
      <c r="L12" s="30"/>
      <c r="M12" s="31"/>
    </row>
    <row r="13" spans="1:13" ht="15" thickBot="1" x14ac:dyDescent="0.35">
      <c r="A13" s="32"/>
      <c r="B13" s="33">
        <v>1</v>
      </c>
      <c r="C13" s="157" t="str">
        <f>'SOW - 1.0 Preliminaries'!B8</f>
        <v>Main contractor's preliminaries</v>
      </c>
      <c r="D13" s="157"/>
      <c r="E13" s="157"/>
      <c r="F13" s="157"/>
      <c r="G13" s="157"/>
      <c r="H13" s="157"/>
      <c r="I13" s="157"/>
      <c r="J13" s="167">
        <f>SUM('SOW - 1.0 Preliminaries'!F248:G248)</f>
        <v>0</v>
      </c>
      <c r="K13" s="168"/>
      <c r="L13" s="169"/>
      <c r="M13" s="31"/>
    </row>
    <row r="14" spans="1:13" ht="15" thickBot="1" x14ac:dyDescent="0.35">
      <c r="A14" s="32"/>
      <c r="B14" s="33"/>
      <c r="C14" s="155"/>
      <c r="D14" s="155"/>
      <c r="E14" s="155"/>
      <c r="F14" s="155"/>
      <c r="G14" s="155"/>
      <c r="H14" s="155"/>
      <c r="I14" s="155"/>
      <c r="J14" s="158"/>
      <c r="K14" s="158"/>
      <c r="L14" s="158"/>
      <c r="M14" s="31"/>
    </row>
    <row r="15" spans="1:13" ht="15" thickBot="1" x14ac:dyDescent="0.35">
      <c r="A15" s="32"/>
      <c r="B15" s="33">
        <f>MAX(B8:B14)+1</f>
        <v>2</v>
      </c>
      <c r="C15" s="157" t="str">
        <f>'SOW - 2.0 Alterations, Repairs'!B8</f>
        <v>Alterations, Repairs and Conservation</v>
      </c>
      <c r="D15" s="157"/>
      <c r="E15" s="157"/>
      <c r="F15" s="157"/>
      <c r="G15" s="157"/>
      <c r="H15" s="157"/>
      <c r="I15" s="157"/>
      <c r="J15" s="167">
        <f>SUM('SOW - 2.0 Alterations, Repairs'!F30:G30)</f>
        <v>0</v>
      </c>
      <c r="K15" s="172"/>
      <c r="L15" s="169"/>
      <c r="M15" s="31"/>
    </row>
    <row r="16" spans="1:13" ht="15" thickBot="1" x14ac:dyDescent="0.35">
      <c r="A16" s="32"/>
      <c r="B16" s="33"/>
      <c r="C16" s="155"/>
      <c r="D16" s="155"/>
      <c r="E16" s="155"/>
      <c r="F16" s="155"/>
      <c r="G16" s="155"/>
      <c r="H16" s="155"/>
      <c r="I16" s="155"/>
      <c r="J16" s="158"/>
      <c r="K16" s="158"/>
      <c r="L16" s="158"/>
      <c r="M16" s="31"/>
    </row>
    <row r="17" spans="1:13" ht="15" thickBot="1" x14ac:dyDescent="0.35">
      <c r="A17" s="28"/>
      <c r="B17" s="33">
        <f>MAX(B14:B16)+1</f>
        <v>3</v>
      </c>
      <c r="C17" s="75" t="str">
        <f>'SOW - 3.0 Carpentry'!B8</f>
        <v>Carpentry</v>
      </c>
      <c r="D17" s="34"/>
      <c r="E17" s="34"/>
      <c r="F17" s="34"/>
      <c r="G17" s="34"/>
      <c r="H17" s="34"/>
      <c r="I17" s="34"/>
      <c r="J17" s="167">
        <f>'SOW - 3.0 Carpentry'!F21</f>
        <v>0</v>
      </c>
      <c r="K17" s="168"/>
      <c r="L17" s="169"/>
      <c r="M17" s="31"/>
    </row>
    <row r="18" spans="1:13" ht="15" thickBot="1" x14ac:dyDescent="0.35">
      <c r="A18" s="28"/>
      <c r="B18" s="29"/>
      <c r="C18" s="75"/>
      <c r="D18" s="34"/>
      <c r="E18" s="34"/>
      <c r="F18" s="34"/>
      <c r="G18" s="34"/>
      <c r="H18" s="34"/>
      <c r="I18" s="34"/>
      <c r="J18" s="54"/>
      <c r="K18" s="34"/>
      <c r="L18" s="34"/>
      <c r="M18" s="31"/>
    </row>
    <row r="19" spans="1:13" ht="15" thickBot="1" x14ac:dyDescent="0.35">
      <c r="A19" s="28"/>
      <c r="B19" s="33">
        <f>MAX(B16:B18)+1</f>
        <v>4</v>
      </c>
      <c r="C19" s="75" t="str">
        <f>'SOW - 4.0 Proprietary linings '!B8</f>
        <v>Proprietary linings and partitions</v>
      </c>
      <c r="D19" s="34"/>
      <c r="E19" s="34"/>
      <c r="F19" s="34"/>
      <c r="G19" s="34"/>
      <c r="H19" s="34"/>
      <c r="I19" s="34"/>
      <c r="J19" s="167">
        <f>SUM('SOW - 4.0 Proprietary linings '!F15:G15)</f>
        <v>0</v>
      </c>
      <c r="K19" s="168"/>
      <c r="L19" s="169"/>
      <c r="M19" s="31"/>
    </row>
    <row r="20" spans="1:13" ht="15" thickBot="1" x14ac:dyDescent="0.35">
      <c r="A20" s="28"/>
      <c r="B20" s="29"/>
      <c r="C20" s="75"/>
      <c r="D20" s="34"/>
      <c r="E20" s="34"/>
      <c r="F20" s="34"/>
      <c r="G20" s="34"/>
      <c r="H20" s="34"/>
      <c r="I20" s="34"/>
      <c r="J20" s="54"/>
      <c r="K20" s="34"/>
      <c r="L20" s="34"/>
      <c r="M20" s="31"/>
    </row>
    <row r="21" spans="1:13" ht="15" thickBot="1" x14ac:dyDescent="0.35">
      <c r="A21" s="28"/>
      <c r="B21" s="33">
        <f>MAX(B18:B20)+1</f>
        <v>5</v>
      </c>
      <c r="C21" s="75" t="str">
        <f>'SOW - 5.0 Doors etc'!B8</f>
        <v>Doors, shutters and hatches</v>
      </c>
      <c r="D21" s="34"/>
      <c r="E21" s="34"/>
      <c r="F21" s="34"/>
      <c r="G21" s="34"/>
      <c r="H21" s="34"/>
      <c r="I21" s="34"/>
      <c r="J21" s="167">
        <f>SUM('SOW - 5.0 Doors etc'!F16:G16)</f>
        <v>0</v>
      </c>
      <c r="K21" s="168"/>
      <c r="L21" s="169"/>
      <c r="M21" s="31"/>
    </row>
    <row r="22" spans="1:13" ht="15" thickBot="1" x14ac:dyDescent="0.35">
      <c r="A22" s="28"/>
      <c r="B22" s="29"/>
      <c r="C22" s="75"/>
      <c r="D22" s="34"/>
      <c r="E22" s="34"/>
      <c r="F22" s="34"/>
      <c r="G22" s="34"/>
      <c r="H22" s="34"/>
      <c r="I22" s="34"/>
      <c r="J22" s="54"/>
      <c r="K22" s="34"/>
      <c r="L22" s="34"/>
      <c r="M22" s="31"/>
    </row>
    <row r="23" spans="1:13" ht="15" thickBot="1" x14ac:dyDescent="0.35">
      <c r="A23" s="28"/>
      <c r="B23" s="33">
        <f>MAX(B20:B22)+1</f>
        <v>6</v>
      </c>
      <c r="C23" s="75" t="str">
        <f>'SOW - 6.0 Finishes'!B8</f>
        <v>Floor, Wall, Ceilings and Roof Finishes</v>
      </c>
      <c r="D23" s="34"/>
      <c r="E23" s="34"/>
      <c r="F23" s="34"/>
      <c r="G23" s="34"/>
      <c r="H23" s="34"/>
      <c r="I23" s="34"/>
      <c r="J23" s="167">
        <f>'SOW - 6.0 Finishes'!F16</f>
        <v>0</v>
      </c>
      <c r="K23" s="168"/>
      <c r="L23" s="169"/>
      <c r="M23" s="31"/>
    </row>
    <row r="24" spans="1:13" ht="15" thickBot="1" x14ac:dyDescent="0.35">
      <c r="A24" s="28"/>
      <c r="B24" s="29"/>
      <c r="C24" s="75"/>
      <c r="D24" s="34"/>
      <c r="E24" s="34"/>
      <c r="F24" s="34"/>
      <c r="G24" s="34"/>
      <c r="H24" s="34"/>
      <c r="I24" s="34"/>
      <c r="J24" s="54"/>
      <c r="K24" s="34"/>
      <c r="L24" s="34"/>
      <c r="M24" s="31"/>
    </row>
    <row r="25" spans="1:13" ht="15" thickBot="1" x14ac:dyDescent="0.35">
      <c r="A25" s="28"/>
      <c r="B25" s="33">
        <f>MAX(B22:B24)+1</f>
        <v>7</v>
      </c>
      <c r="C25" s="75" t="str">
        <f>'SOW - 7.0 Decoration'!B8</f>
        <v>Decorations</v>
      </c>
      <c r="D25" s="34"/>
      <c r="E25" s="34"/>
      <c r="F25" s="34"/>
      <c r="G25" s="34"/>
      <c r="H25" s="34"/>
      <c r="I25" s="34"/>
      <c r="J25" s="167">
        <f>'SOW - 7.0 Decoration'!F16</f>
        <v>0</v>
      </c>
      <c r="K25" s="168"/>
      <c r="L25" s="169"/>
      <c r="M25" s="31"/>
    </row>
    <row r="26" spans="1:13" ht="15" thickBot="1" x14ac:dyDescent="0.35">
      <c r="A26" s="28"/>
      <c r="B26" s="29"/>
      <c r="C26" s="75"/>
      <c r="D26" s="34"/>
      <c r="E26" s="34"/>
      <c r="F26" s="34"/>
      <c r="G26" s="34"/>
      <c r="H26" s="34"/>
      <c r="I26" s="34"/>
      <c r="J26" s="54"/>
      <c r="K26" s="34"/>
      <c r="L26" s="34"/>
      <c r="M26" s="31"/>
    </row>
    <row r="27" spans="1:13" ht="15" thickBot="1" x14ac:dyDescent="0.35">
      <c r="A27" s="28"/>
      <c r="B27" s="33">
        <f>MAX(B24:B26)+1</f>
        <v>8</v>
      </c>
      <c r="C27" s="75" t="str">
        <f>'SOW - 8.0 Fire Stopping'!B8</f>
        <v>Insulation, fire stopping and fire protection</v>
      </c>
      <c r="D27" s="34"/>
      <c r="E27" s="34"/>
      <c r="F27" s="34"/>
      <c r="G27" s="34"/>
      <c r="H27" s="34"/>
      <c r="I27" s="34"/>
      <c r="J27" s="167">
        <f>SUM('SOW - 8.0 Fire Stopping'!F21:G21)</f>
        <v>0</v>
      </c>
      <c r="K27" s="168"/>
      <c r="L27" s="169"/>
      <c r="M27" s="31"/>
    </row>
    <row r="28" spans="1:13" ht="15" thickBot="1" x14ac:dyDescent="0.35">
      <c r="A28" s="28"/>
      <c r="B28" s="29"/>
      <c r="C28" s="75"/>
      <c r="D28" s="34"/>
      <c r="E28" s="34"/>
      <c r="F28" s="34"/>
      <c r="G28" s="34"/>
      <c r="H28" s="34"/>
      <c r="I28" s="34"/>
      <c r="J28" s="54"/>
      <c r="K28" s="34"/>
      <c r="L28" s="34"/>
      <c r="M28" s="31"/>
    </row>
    <row r="29" spans="1:13" ht="15" thickBot="1" x14ac:dyDescent="0.35">
      <c r="A29" s="28"/>
      <c r="B29" s="33">
        <f>MAX(B26:B28)+1</f>
        <v>9</v>
      </c>
      <c r="C29" s="75" t="str">
        <f>'SOW - 9.0 Electrical'!B8</f>
        <v>Electrical Services</v>
      </c>
      <c r="D29" s="34"/>
      <c r="E29" s="34"/>
      <c r="F29" s="34"/>
      <c r="G29" s="34"/>
      <c r="H29" s="34"/>
      <c r="I29" s="34"/>
      <c r="J29" s="167">
        <f>SUM('SOW - 9.0 Electrical'!F118:G118)</f>
        <v>0</v>
      </c>
      <c r="K29" s="168"/>
      <c r="L29" s="169"/>
      <c r="M29" s="31"/>
    </row>
    <row r="30" spans="1:13" ht="15" thickBot="1" x14ac:dyDescent="0.35">
      <c r="A30" s="28"/>
      <c r="B30" s="29"/>
      <c r="C30" s="75"/>
      <c r="D30" s="34"/>
      <c r="E30" s="34"/>
      <c r="F30" s="34"/>
      <c r="G30" s="34"/>
      <c r="H30" s="34"/>
      <c r="I30" s="34"/>
      <c r="J30" s="54"/>
      <c r="K30" s="34"/>
      <c r="L30" s="34"/>
      <c r="M30" s="31"/>
    </row>
    <row r="31" spans="1:13" ht="15" thickBot="1" x14ac:dyDescent="0.35">
      <c r="A31" s="28"/>
      <c r="B31" s="33">
        <f>MAX(B28:B30)+1</f>
        <v>10</v>
      </c>
      <c r="C31" s="75" t="str">
        <f>'SOW - 10.0 Additional works'!B8</f>
        <v>Additional works</v>
      </c>
      <c r="D31" s="34"/>
      <c r="E31" s="34"/>
      <c r="F31" s="34"/>
      <c r="G31" s="34"/>
      <c r="H31" s="34"/>
      <c r="I31" s="34"/>
      <c r="J31" s="167">
        <f>SUM('SOW - 10.0 Additional works'!F78:G78)</f>
        <v>0</v>
      </c>
      <c r="K31" s="168"/>
      <c r="L31" s="169"/>
      <c r="M31" s="31"/>
    </row>
    <row r="32" spans="1:13" x14ac:dyDescent="0.3">
      <c r="A32" s="28"/>
      <c r="B32" s="29"/>
      <c r="C32" s="75"/>
      <c r="D32" s="34"/>
      <c r="E32" s="34"/>
      <c r="F32" s="34"/>
      <c r="G32" s="34"/>
      <c r="H32" s="34"/>
      <c r="I32" s="34"/>
      <c r="J32" s="54"/>
      <c r="K32" s="34"/>
      <c r="L32" s="34"/>
      <c r="M32" s="31"/>
    </row>
    <row r="33" spans="1:13" ht="15" thickBot="1" x14ac:dyDescent="0.35">
      <c r="A33" s="28"/>
      <c r="B33" s="29"/>
      <c r="C33" s="34"/>
      <c r="D33" s="34"/>
      <c r="E33" s="34"/>
      <c r="F33" s="34"/>
      <c r="G33" s="34"/>
      <c r="H33" s="34"/>
      <c r="I33" s="34"/>
      <c r="J33" s="34"/>
      <c r="K33" s="34"/>
      <c r="L33" s="34"/>
      <c r="M33" s="31"/>
    </row>
    <row r="34" spans="1:13" s="80" customFormat="1" ht="16.2" thickBot="1" x14ac:dyDescent="0.35">
      <c r="A34" s="35"/>
      <c r="B34" s="76"/>
      <c r="C34" s="36" t="s">
        <v>7</v>
      </c>
      <c r="D34" s="77"/>
      <c r="E34" s="78"/>
      <c r="F34" s="78"/>
      <c r="G34" s="78"/>
      <c r="H34" s="37"/>
      <c r="I34" s="37"/>
      <c r="J34" s="151">
        <f>SUM(J8:L33)</f>
        <v>0</v>
      </c>
      <c r="K34" s="162"/>
      <c r="L34" s="163"/>
      <c r="M34" s="79"/>
    </row>
    <row r="35" spans="1:13" ht="15" thickBot="1" x14ac:dyDescent="0.35">
      <c r="A35" s="32"/>
      <c r="B35" s="33"/>
      <c r="C35" s="81"/>
      <c r="D35" s="82"/>
      <c r="E35" s="83"/>
      <c r="F35" s="83"/>
      <c r="G35" s="83"/>
      <c r="H35" s="38"/>
      <c r="I35" s="38"/>
      <c r="J35" s="84"/>
      <c r="K35" s="84"/>
      <c r="L35" s="84"/>
      <c r="M35" s="31"/>
    </row>
    <row r="36" spans="1:13" ht="15" thickBot="1" x14ac:dyDescent="0.35">
      <c r="A36" s="32"/>
      <c r="B36" s="33"/>
      <c r="C36" s="81" t="s">
        <v>271</v>
      </c>
      <c r="D36" s="82"/>
      <c r="E36" s="83"/>
      <c r="G36" s="1">
        <v>0</v>
      </c>
      <c r="H36" s="38"/>
      <c r="I36" s="38"/>
      <c r="J36" s="164">
        <f>J34*G36</f>
        <v>0</v>
      </c>
      <c r="K36" s="165"/>
      <c r="L36" s="166"/>
      <c r="M36" s="31"/>
    </row>
    <row r="37" spans="1:13" ht="15" thickBot="1" x14ac:dyDescent="0.35">
      <c r="A37" s="32"/>
      <c r="B37" s="33"/>
      <c r="C37" s="81"/>
      <c r="D37" s="82"/>
      <c r="E37" s="83"/>
      <c r="F37" s="83"/>
      <c r="G37" s="83"/>
      <c r="H37" s="38"/>
      <c r="I37" s="38"/>
      <c r="J37" s="84"/>
      <c r="K37" s="84"/>
      <c r="L37" s="84"/>
      <c r="M37" s="31"/>
    </row>
    <row r="38" spans="1:13" ht="15" thickBot="1" x14ac:dyDescent="0.35">
      <c r="A38" s="32"/>
      <c r="B38" s="33"/>
      <c r="C38" s="81" t="s">
        <v>8</v>
      </c>
      <c r="D38" s="82"/>
      <c r="E38" s="83"/>
      <c r="F38" s="83"/>
      <c r="G38" s="83"/>
      <c r="H38" s="38"/>
      <c r="I38" s="38"/>
      <c r="J38" s="159">
        <v>0</v>
      </c>
      <c r="K38" s="160"/>
      <c r="L38" s="161"/>
      <c r="M38" s="31"/>
    </row>
    <row r="39" spans="1:13" ht="15" thickBot="1" x14ac:dyDescent="0.35">
      <c r="A39" s="32"/>
      <c r="B39" s="33"/>
      <c r="C39" s="81"/>
      <c r="D39" s="82"/>
      <c r="E39" s="83"/>
      <c r="F39" s="83"/>
      <c r="G39" s="83"/>
      <c r="H39" s="38"/>
      <c r="I39" s="38"/>
      <c r="J39" s="84"/>
      <c r="K39" s="84"/>
      <c r="L39" s="84"/>
      <c r="M39" s="31"/>
    </row>
    <row r="40" spans="1:13" s="80" customFormat="1" ht="16.2" thickBot="1" x14ac:dyDescent="0.35">
      <c r="A40" s="35"/>
      <c r="B40" s="76"/>
      <c r="C40" s="36" t="s">
        <v>9</v>
      </c>
      <c r="D40" s="77"/>
      <c r="E40" s="78"/>
      <c r="F40" s="78"/>
      <c r="G40" s="78"/>
      <c r="H40" s="37"/>
      <c r="I40" s="37"/>
      <c r="J40" s="151">
        <f>SUM(J34:L39)</f>
        <v>0</v>
      </c>
      <c r="K40" s="152"/>
      <c r="L40" s="153"/>
      <c r="M40" s="79"/>
    </row>
    <row r="41" spans="1:13" x14ac:dyDescent="0.3">
      <c r="A41" s="39"/>
      <c r="B41" s="40"/>
      <c r="C41" s="85"/>
      <c r="D41" s="86"/>
      <c r="E41" s="87"/>
      <c r="F41" s="87"/>
      <c r="G41" s="87"/>
      <c r="H41" s="41"/>
      <c r="I41" s="41"/>
      <c r="J41" s="154"/>
      <c r="K41" s="154"/>
      <c r="L41" s="154"/>
      <c r="M41" s="43"/>
    </row>
  </sheetData>
  <sheetProtection algorithmName="SHA-512" hashValue="bhzfz4QKfw1euVk1qVBGK2dyqjkMQCTTv4uXJ/o0fD+xlwrjT5uIw6ZDAUSnG/LnRVJRDAVmGeT3oX99Od2miQ==" saltValue="+kx0U9i3P+7hMveCv+bLZw==" spinCount="100000" sheet="1" selectLockedCells="1"/>
  <mergeCells count="30">
    <mergeCell ref="J7:L7"/>
    <mergeCell ref="J16:L16"/>
    <mergeCell ref="J17:L17"/>
    <mergeCell ref="J23:L23"/>
    <mergeCell ref="J8:L8"/>
    <mergeCell ref="J9:L9"/>
    <mergeCell ref="J10:L10"/>
    <mergeCell ref="J13:L13"/>
    <mergeCell ref="J15:L15"/>
    <mergeCell ref="J19:L19"/>
    <mergeCell ref="J21:L21"/>
    <mergeCell ref="C7:I7"/>
    <mergeCell ref="C14:I14"/>
    <mergeCell ref="C13:I13"/>
    <mergeCell ref="C10:I10"/>
    <mergeCell ref="C11:I11"/>
    <mergeCell ref="J40:L40"/>
    <mergeCell ref="J41:L41"/>
    <mergeCell ref="C9:I9"/>
    <mergeCell ref="C8:I8"/>
    <mergeCell ref="C15:I15"/>
    <mergeCell ref="C16:I16"/>
    <mergeCell ref="J14:L14"/>
    <mergeCell ref="J38:L38"/>
    <mergeCell ref="J34:L34"/>
    <mergeCell ref="J36:L36"/>
    <mergeCell ref="J25:L25"/>
    <mergeCell ref="J27:L27"/>
    <mergeCell ref="J31:L31"/>
    <mergeCell ref="J29:L29"/>
  </mergeCells>
  <printOptions horizontalCentered="1"/>
  <pageMargins left="0.70866141732283472" right="0.70866141732283472" top="0.74803149606299213" bottom="0.74803149606299213" header="0.31496062992125984" footer="0.31496062992125984"/>
  <pageSetup scale="72" orientation="portrait" r:id="rId1"/>
  <headerFooter>
    <oddFooter>&amp;LTender Sum Analysis&amp;RPage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92C3-C49B-4922-8EE1-4CBF350F1CBB}">
  <dimension ref="A3:H17"/>
  <sheetViews>
    <sheetView view="pageBreakPreview" zoomScaleNormal="100" zoomScaleSheetLayoutView="100" zoomScalePageLayoutView="85" workbookViewId="0">
      <selection activeCell="H17" sqref="H17"/>
    </sheetView>
  </sheetViews>
  <sheetFormatPr defaultColWidth="8.88671875" defaultRowHeight="14.4" x14ac:dyDescent="0.3"/>
  <cols>
    <col min="1" max="1" width="6.6640625" customWidth="1"/>
    <col min="2" max="2" width="56.6640625" customWidth="1"/>
    <col min="3" max="3" width="8.109375" style="2"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88"/>
      <c r="D5" s="23"/>
      <c r="E5" s="88"/>
      <c r="F5" s="23"/>
      <c r="G5" s="23"/>
      <c r="H5" s="88"/>
    </row>
    <row r="6" spans="1:8" x14ac:dyDescent="0.3">
      <c r="A6" s="24"/>
      <c r="B6" s="25"/>
      <c r="C6" s="3"/>
      <c r="D6" s="25"/>
      <c r="E6" s="3"/>
      <c r="F6" s="25"/>
      <c r="G6" s="25"/>
      <c r="H6" s="12"/>
    </row>
    <row r="7" spans="1:8" ht="28.95" customHeight="1" x14ac:dyDescent="0.3">
      <c r="A7" s="27" t="s">
        <v>5</v>
      </c>
      <c r="B7" s="44" t="s">
        <v>2</v>
      </c>
      <c r="C7" s="4" t="s">
        <v>10</v>
      </c>
      <c r="D7" s="45" t="s">
        <v>1</v>
      </c>
      <c r="E7" s="91" t="s">
        <v>6</v>
      </c>
      <c r="F7" s="175" t="s">
        <v>0</v>
      </c>
      <c r="G7" s="175"/>
      <c r="H7" s="13" t="s">
        <v>13</v>
      </c>
    </row>
    <row r="8" spans="1:8" ht="15.6" x14ac:dyDescent="0.3">
      <c r="A8" s="35">
        <v>7</v>
      </c>
      <c r="B8" s="48" t="s">
        <v>282</v>
      </c>
      <c r="C8" s="5"/>
      <c r="D8" s="37"/>
      <c r="E8" s="5"/>
      <c r="F8" s="49"/>
      <c r="G8" s="49"/>
      <c r="H8" s="14"/>
    </row>
    <row r="9" spans="1:8" ht="187.2" x14ac:dyDescent="0.3">
      <c r="A9" s="102"/>
      <c r="B9" s="73" t="s">
        <v>286</v>
      </c>
      <c r="C9" s="89"/>
      <c r="D9" s="71"/>
      <c r="E9" s="89"/>
      <c r="F9" s="72"/>
      <c r="G9" s="72"/>
      <c r="H9" s="97"/>
    </row>
    <row r="10" spans="1:8" ht="15.6" x14ac:dyDescent="0.3">
      <c r="A10" s="102"/>
      <c r="B10" s="73"/>
      <c r="C10" s="89"/>
      <c r="D10" s="71"/>
      <c r="E10" s="89"/>
      <c r="F10" s="72"/>
      <c r="G10" s="72"/>
      <c r="H10" s="97"/>
    </row>
    <row r="11" spans="1:8" s="131" customFormat="1" x14ac:dyDescent="0.3">
      <c r="A11" s="132"/>
      <c r="B11" s="142" t="s">
        <v>297</v>
      </c>
      <c r="C11" s="139"/>
      <c r="D11" s="140"/>
      <c r="E11" s="139"/>
      <c r="F11" s="141"/>
      <c r="G11" s="141"/>
      <c r="H11" s="138"/>
    </row>
    <row r="12" spans="1:8" s="131" customFormat="1" x14ac:dyDescent="0.3">
      <c r="A12" s="132"/>
      <c r="B12" s="142"/>
      <c r="C12" s="139"/>
      <c r="D12" s="140"/>
      <c r="E12" s="139"/>
      <c r="F12" s="141"/>
      <c r="G12" s="141"/>
      <c r="H12" s="138"/>
    </row>
    <row r="13" spans="1:8" s="131" customFormat="1" x14ac:dyDescent="0.3">
      <c r="A13" s="132">
        <f>MAX(A1:A12)+0.01</f>
        <v>7.01</v>
      </c>
      <c r="B13" s="143" t="s">
        <v>298</v>
      </c>
      <c r="C13" s="134">
        <v>1</v>
      </c>
      <c r="D13" s="135" t="s">
        <v>3</v>
      </c>
      <c r="E13" s="136">
        <v>0</v>
      </c>
      <c r="F13" s="178">
        <f t="shared" ref="F13" si="0">C13*E13</f>
        <v>0</v>
      </c>
      <c r="G13" s="178"/>
      <c r="H13" s="138"/>
    </row>
    <row r="14" spans="1:8" s="131" customFormat="1" x14ac:dyDescent="0.3">
      <c r="A14" s="132"/>
      <c r="B14" s="143"/>
      <c r="C14" s="134"/>
      <c r="D14" s="135"/>
      <c r="E14" s="136"/>
      <c r="F14" s="137"/>
      <c r="G14" s="137"/>
      <c r="H14" s="138"/>
    </row>
    <row r="15" spans="1:8" x14ac:dyDescent="0.3">
      <c r="A15" s="28"/>
      <c r="B15" s="29"/>
      <c r="C15" s="8"/>
      <c r="D15" s="38"/>
      <c r="E15" s="11"/>
      <c r="F15" s="30"/>
      <c r="G15" s="30"/>
      <c r="H15" s="18"/>
    </row>
    <row r="16" spans="1:8" ht="15.6" x14ac:dyDescent="0.3">
      <c r="A16" s="35"/>
      <c r="B16" s="36" t="s">
        <v>7</v>
      </c>
      <c r="C16" s="5"/>
      <c r="D16" s="37"/>
      <c r="E16" s="92"/>
      <c r="F16" s="177">
        <f>SUM(F9:G15)</f>
        <v>0</v>
      </c>
      <c r="G16" s="177"/>
      <c r="H16" s="19"/>
    </row>
    <row r="17" spans="1:8" x14ac:dyDescent="0.3">
      <c r="A17" s="39"/>
      <c r="B17" s="40"/>
      <c r="C17" s="9"/>
      <c r="D17" s="41"/>
      <c r="E17" s="93"/>
      <c r="F17" s="70"/>
      <c r="G17" s="42"/>
      <c r="H17" s="20"/>
    </row>
  </sheetData>
  <sheetProtection algorithmName="SHA-512" hashValue="X27de85MEnFeTtvhloXVEMnzRCFhc8x/ba3r4mdNJKqVvEgoWm9fl9gUSjQx0+vpbUi3GBh0UjunRi9VSGqQhQ==" saltValue="IXVqVbzgazrzndc9KEnM7A==" spinCount="100000" sheet="1" selectLockedCells="1"/>
  <mergeCells count="3">
    <mergeCell ref="F7:G7"/>
    <mergeCell ref="F16:G16"/>
    <mergeCell ref="F13:G13"/>
  </mergeCells>
  <pageMargins left="0.70866141732283472" right="0.70866141732283472" top="0.74803149606299213" bottom="0.74803149606299213" header="0.31496062992125984" footer="0.31496062992125984"/>
  <pageSetup scale="59" orientation="portrait" r:id="rId1"/>
  <headerFooter>
    <oddFooter>&amp;LSchedule of Works&amp;CDecorations&amp;RPage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E006-6DBB-423F-86D9-9F1DC64B8A2B}">
  <dimension ref="A3:H22"/>
  <sheetViews>
    <sheetView view="pageBreakPreview" topLeftCell="A7" zoomScaleNormal="100" zoomScaleSheetLayoutView="100" zoomScalePageLayoutView="85" workbookViewId="0">
      <selection activeCell="H21" sqref="H21"/>
    </sheetView>
  </sheetViews>
  <sheetFormatPr defaultColWidth="8.88671875" defaultRowHeight="14.4" x14ac:dyDescent="0.3"/>
  <cols>
    <col min="1" max="1" width="6.6640625" customWidth="1"/>
    <col min="2" max="2" width="56.6640625" customWidth="1"/>
    <col min="3" max="3" width="8.109375" style="2"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88"/>
      <c r="D5" s="23"/>
      <c r="E5" s="88"/>
      <c r="F5" s="23"/>
      <c r="G5" s="23"/>
      <c r="H5" s="88"/>
    </row>
    <row r="6" spans="1:8" x14ac:dyDescent="0.3">
      <c r="A6" s="24"/>
      <c r="B6" s="25"/>
      <c r="C6" s="3"/>
      <c r="D6" s="25"/>
      <c r="E6" s="3"/>
      <c r="F6" s="25"/>
      <c r="G6" s="25"/>
      <c r="H6" s="12"/>
    </row>
    <row r="7" spans="1:8" ht="28.95" customHeight="1" x14ac:dyDescent="0.3">
      <c r="A7" s="27" t="s">
        <v>5</v>
      </c>
      <c r="B7" s="44" t="s">
        <v>2</v>
      </c>
      <c r="C7" s="4" t="s">
        <v>10</v>
      </c>
      <c r="D7" s="45" t="s">
        <v>1</v>
      </c>
      <c r="E7" s="91" t="s">
        <v>6</v>
      </c>
      <c r="F7" s="175" t="s">
        <v>0</v>
      </c>
      <c r="G7" s="175"/>
      <c r="H7" s="13" t="s">
        <v>13</v>
      </c>
    </row>
    <row r="8" spans="1:8" ht="15.6" x14ac:dyDescent="0.3">
      <c r="A8" s="35">
        <v>8</v>
      </c>
      <c r="B8" s="48" t="s">
        <v>304</v>
      </c>
      <c r="C8" s="5"/>
      <c r="D8" s="37"/>
      <c r="E8" s="5"/>
      <c r="F8" s="49"/>
      <c r="G8" s="49"/>
      <c r="H8" s="14"/>
    </row>
    <row r="9" spans="1:8" ht="187.2" x14ac:dyDescent="0.3">
      <c r="A9" s="102"/>
      <c r="B9" s="73" t="s">
        <v>286</v>
      </c>
      <c r="C9" s="89"/>
      <c r="D9" s="71"/>
      <c r="E9" s="89"/>
      <c r="F9" s="72"/>
      <c r="G9" s="72"/>
      <c r="H9" s="97"/>
    </row>
    <row r="10" spans="1:8" ht="15.6" x14ac:dyDescent="0.3">
      <c r="A10" s="102"/>
      <c r="B10" s="73"/>
      <c r="C10" s="89"/>
      <c r="D10" s="71"/>
      <c r="E10" s="89"/>
      <c r="F10" s="72"/>
      <c r="G10" s="72"/>
      <c r="H10" s="97"/>
    </row>
    <row r="11" spans="1:8" s="131" customFormat="1" x14ac:dyDescent="0.3">
      <c r="A11" s="132"/>
      <c r="B11" s="142" t="s">
        <v>307</v>
      </c>
      <c r="C11" s="139"/>
      <c r="D11" s="140"/>
      <c r="E11" s="139"/>
      <c r="F11" s="141"/>
      <c r="G11" s="141"/>
      <c r="H11" s="138"/>
    </row>
    <row r="12" spans="1:8" s="131" customFormat="1" x14ac:dyDescent="0.3">
      <c r="A12" s="132"/>
      <c r="B12" s="142"/>
      <c r="C12" s="139"/>
      <c r="D12" s="140"/>
      <c r="E12" s="139"/>
      <c r="F12" s="141"/>
      <c r="G12" s="141"/>
      <c r="H12" s="138"/>
    </row>
    <row r="13" spans="1:8" s="131" customFormat="1" ht="28.8" x14ac:dyDescent="0.3">
      <c r="A13" s="132">
        <f>MAX(A1:A12)+0.01</f>
        <v>8.01</v>
      </c>
      <c r="B13" s="143" t="s">
        <v>305</v>
      </c>
      <c r="C13" s="134">
        <v>1</v>
      </c>
      <c r="D13" s="135" t="s">
        <v>3</v>
      </c>
      <c r="E13" s="136">
        <v>0</v>
      </c>
      <c r="F13" s="178">
        <f t="shared" ref="F13" si="0">C13*E13</f>
        <v>0</v>
      </c>
      <c r="G13" s="178"/>
      <c r="H13" s="138"/>
    </row>
    <row r="14" spans="1:8" s="131" customFormat="1" x14ac:dyDescent="0.3">
      <c r="A14" s="132"/>
      <c r="B14" s="143"/>
      <c r="C14" s="134"/>
      <c r="D14" s="135"/>
      <c r="E14" s="136"/>
      <c r="F14" s="137"/>
      <c r="G14" s="137"/>
      <c r="H14" s="138"/>
    </row>
    <row r="15" spans="1:8" s="131" customFormat="1" ht="28.8" x14ac:dyDescent="0.3">
      <c r="A15" s="132">
        <f>MAX(A3:A14)+0.01</f>
        <v>8.02</v>
      </c>
      <c r="B15" s="143" t="s">
        <v>308</v>
      </c>
      <c r="C15" s="134">
        <v>1</v>
      </c>
      <c r="D15" s="135" t="s">
        <v>3</v>
      </c>
      <c r="E15" s="136">
        <v>0</v>
      </c>
      <c r="F15" s="178">
        <f t="shared" ref="F15" si="1">C15*E15</f>
        <v>0</v>
      </c>
      <c r="G15" s="178"/>
      <c r="H15" s="138"/>
    </row>
    <row r="16" spans="1:8" s="131" customFormat="1" x14ac:dyDescent="0.3">
      <c r="A16" s="132"/>
      <c r="B16" s="143"/>
      <c r="C16" s="134"/>
      <c r="D16" s="135"/>
      <c r="E16" s="136"/>
      <c r="F16" s="137"/>
      <c r="G16" s="137"/>
      <c r="H16" s="138"/>
    </row>
    <row r="17" spans="1:8" s="131" customFormat="1" ht="72" x14ac:dyDescent="0.3">
      <c r="A17" s="132">
        <f>MAX(A5:A16)+0.01</f>
        <v>8.0299999999999994</v>
      </c>
      <c r="B17" s="143" t="s">
        <v>332</v>
      </c>
      <c r="C17" s="134">
        <v>1</v>
      </c>
      <c r="D17" s="135" t="s">
        <v>3</v>
      </c>
      <c r="E17" s="136">
        <v>0</v>
      </c>
      <c r="F17" s="178">
        <f t="shared" ref="F17" si="2">C17*E17</f>
        <v>0</v>
      </c>
      <c r="G17" s="178"/>
      <c r="H17" s="138"/>
    </row>
    <row r="18" spans="1:8" s="131" customFormat="1" x14ac:dyDescent="0.3">
      <c r="A18" s="132"/>
      <c r="B18" s="143"/>
      <c r="C18" s="134"/>
      <c r="D18" s="135"/>
      <c r="E18" s="136"/>
      <c r="F18" s="137"/>
      <c r="G18" s="137"/>
      <c r="H18" s="138"/>
    </row>
    <row r="19" spans="1:8" s="131" customFormat="1" ht="28.8" x14ac:dyDescent="0.3">
      <c r="A19" s="132">
        <f>MAX(A7:A18)+0.01</f>
        <v>8.0399999999999991</v>
      </c>
      <c r="B19" s="143" t="s">
        <v>306</v>
      </c>
      <c r="C19" s="134">
        <v>1</v>
      </c>
      <c r="D19" s="135" t="s">
        <v>3</v>
      </c>
      <c r="E19" s="136">
        <v>0</v>
      </c>
      <c r="F19" s="178">
        <f t="shared" ref="F19" si="3">C19*E19</f>
        <v>0</v>
      </c>
      <c r="G19" s="178"/>
      <c r="H19" s="138"/>
    </row>
    <row r="20" spans="1:8" x14ac:dyDescent="0.3">
      <c r="A20" s="28"/>
      <c r="B20" s="29"/>
      <c r="C20" s="8"/>
      <c r="D20" s="38"/>
      <c r="E20" s="11"/>
      <c r="F20" s="30"/>
      <c r="G20" s="30"/>
      <c r="H20" s="18"/>
    </row>
    <row r="21" spans="1:8" ht="15.6" x14ac:dyDescent="0.3">
      <c r="A21" s="35"/>
      <c r="B21" s="36" t="s">
        <v>7</v>
      </c>
      <c r="C21" s="5"/>
      <c r="D21" s="37"/>
      <c r="E21" s="92"/>
      <c r="F21" s="177">
        <f>SUM(F9:G20)</f>
        <v>0</v>
      </c>
      <c r="G21" s="177"/>
      <c r="H21" s="19"/>
    </row>
    <row r="22" spans="1:8" x14ac:dyDescent="0.3">
      <c r="A22" s="39"/>
      <c r="B22" s="40"/>
      <c r="C22" s="9"/>
      <c r="D22" s="41"/>
      <c r="E22" s="93"/>
      <c r="F22" s="70"/>
      <c r="G22" s="42"/>
      <c r="H22" s="20"/>
    </row>
  </sheetData>
  <sheetProtection algorithmName="SHA-512" hashValue="ftoNksh/gDNfbhPQSxfXpspgcF4KQtXPST1oyqqhb3IBWbBav6I4ByQ0qhLnrvm2VqQd0g+vJEpQ6QOnwqxqTA==" saltValue="EVB1735xALpgaMIKg/kBuQ==" spinCount="100000" sheet="1" selectLockedCells="1"/>
  <mergeCells count="6">
    <mergeCell ref="F7:G7"/>
    <mergeCell ref="F13:G13"/>
    <mergeCell ref="F21:G21"/>
    <mergeCell ref="F19:G19"/>
    <mergeCell ref="F15:G15"/>
    <mergeCell ref="F17:G17"/>
  </mergeCells>
  <pageMargins left="0.70866141732283472" right="0.70866141732283472" top="0.74803149606299213" bottom="0.74803149606299213" header="0.31496062992125984" footer="0.31496062992125984"/>
  <pageSetup scale="59" orientation="portrait" r:id="rId1"/>
  <headerFooter>
    <oddFooter>&amp;LSchedule of Works&amp;CInsulation, fire stopping and fire protection&amp;RPage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5776-8AD4-4C7A-9097-B8265C08E490}">
  <dimension ref="A3:H122"/>
  <sheetViews>
    <sheetView view="pageBreakPreview" topLeftCell="A88" zoomScaleNormal="100" zoomScaleSheetLayoutView="100" zoomScalePageLayoutView="85" workbookViewId="0">
      <selection activeCell="H119" sqref="H119"/>
    </sheetView>
  </sheetViews>
  <sheetFormatPr defaultColWidth="8.88671875" defaultRowHeight="14.4" x14ac:dyDescent="0.3"/>
  <cols>
    <col min="1" max="1" width="6.6640625" customWidth="1"/>
    <col min="2" max="2" width="56.6640625" customWidth="1"/>
    <col min="3" max="3" width="8.109375" style="2"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88"/>
      <c r="D5" s="23"/>
      <c r="E5" s="88"/>
      <c r="F5" s="23"/>
      <c r="G5" s="23"/>
      <c r="H5" s="88"/>
    </row>
    <row r="6" spans="1:8" x14ac:dyDescent="0.3">
      <c r="A6" s="24"/>
      <c r="B6" s="25"/>
      <c r="C6" s="3"/>
      <c r="D6" s="25"/>
      <c r="E6" s="3"/>
      <c r="F6" s="25"/>
      <c r="G6" s="25"/>
      <c r="H6" s="12"/>
    </row>
    <row r="7" spans="1:8" ht="28.95" customHeight="1" x14ac:dyDescent="0.3">
      <c r="A7" s="27" t="s">
        <v>5</v>
      </c>
      <c r="B7" s="44" t="s">
        <v>2</v>
      </c>
      <c r="C7" s="4" t="s">
        <v>10</v>
      </c>
      <c r="D7" s="45" t="s">
        <v>1</v>
      </c>
      <c r="E7" s="91" t="s">
        <v>6</v>
      </c>
      <c r="F7" s="175" t="s">
        <v>0</v>
      </c>
      <c r="G7" s="175"/>
      <c r="H7" s="13" t="s">
        <v>13</v>
      </c>
    </row>
    <row r="8" spans="1:8" ht="15.6" x14ac:dyDescent="0.3">
      <c r="A8" s="35">
        <v>9</v>
      </c>
      <c r="B8" s="48" t="s">
        <v>309</v>
      </c>
      <c r="C8" s="5"/>
      <c r="D8" s="37"/>
      <c r="E8" s="5"/>
      <c r="F8" s="49"/>
      <c r="G8" s="49"/>
      <c r="H8" s="14"/>
    </row>
    <row r="9" spans="1:8" ht="187.2" x14ac:dyDescent="0.3">
      <c r="A9" s="102"/>
      <c r="B9" s="73" t="s">
        <v>286</v>
      </c>
      <c r="C9" s="89"/>
      <c r="D9" s="71"/>
      <c r="E9" s="89"/>
      <c r="F9" s="72"/>
      <c r="G9" s="72"/>
      <c r="H9" s="97"/>
    </row>
    <row r="10" spans="1:8" ht="15.6" x14ac:dyDescent="0.3">
      <c r="A10" s="102"/>
      <c r="B10" s="73"/>
      <c r="C10" s="89"/>
      <c r="D10" s="71"/>
      <c r="E10" s="89"/>
      <c r="F10" s="72"/>
      <c r="G10" s="72"/>
      <c r="H10" s="97"/>
    </row>
    <row r="11" spans="1:8" s="131" customFormat="1" x14ac:dyDescent="0.3">
      <c r="A11" s="132"/>
      <c r="B11" s="142" t="s">
        <v>309</v>
      </c>
      <c r="C11" s="139"/>
      <c r="D11" s="140"/>
      <c r="E11" s="139"/>
      <c r="F11" s="141"/>
      <c r="G11" s="141"/>
      <c r="H11" s="138"/>
    </row>
    <row r="12" spans="1:8" s="131" customFormat="1" x14ac:dyDescent="0.3">
      <c r="A12" s="132"/>
      <c r="B12" s="142"/>
      <c r="C12" s="139"/>
      <c r="D12" s="140"/>
      <c r="E12" s="139"/>
      <c r="F12" s="141"/>
      <c r="G12" s="141"/>
      <c r="H12" s="138"/>
    </row>
    <row r="13" spans="1:8" s="131" customFormat="1" ht="28.8" x14ac:dyDescent="0.3">
      <c r="A13" s="132">
        <f>MAX(A4:A12)+0.01</f>
        <v>9.01</v>
      </c>
      <c r="B13" s="150" t="s">
        <v>331</v>
      </c>
      <c r="C13" s="134">
        <v>1</v>
      </c>
      <c r="D13" s="135" t="s">
        <v>3</v>
      </c>
      <c r="E13" s="136">
        <v>0</v>
      </c>
      <c r="F13" s="178">
        <f t="shared" ref="F13" si="0">C13*E13</f>
        <v>0</v>
      </c>
      <c r="G13" s="178"/>
      <c r="H13" s="138"/>
    </row>
    <row r="14" spans="1:8" s="131" customFormat="1" x14ac:dyDescent="0.3">
      <c r="A14" s="132"/>
      <c r="B14" s="145"/>
      <c r="C14" s="134"/>
      <c r="D14" s="135"/>
      <c r="E14" s="136"/>
      <c r="F14" s="137"/>
      <c r="G14" s="137"/>
      <c r="H14" s="138"/>
    </row>
    <row r="15" spans="1:8" s="131" customFormat="1" x14ac:dyDescent="0.3">
      <c r="A15" s="132">
        <f>MAX(A6:A14)+0.01</f>
        <v>9.02</v>
      </c>
      <c r="B15" s="143" t="s">
        <v>370</v>
      </c>
      <c r="C15" s="134">
        <v>1</v>
      </c>
      <c r="D15" s="135" t="s">
        <v>3</v>
      </c>
      <c r="E15" s="136">
        <v>0</v>
      </c>
      <c r="F15" s="178">
        <f t="shared" ref="F15" si="1">C15*E15</f>
        <v>0</v>
      </c>
      <c r="G15" s="178"/>
      <c r="H15" s="138"/>
    </row>
    <row r="16" spans="1:8" s="131" customFormat="1" x14ac:dyDescent="0.3">
      <c r="A16" s="132"/>
      <c r="B16" s="143"/>
      <c r="C16" s="134"/>
      <c r="D16" s="135"/>
      <c r="E16" s="136"/>
      <c r="F16" s="137"/>
      <c r="G16" s="137"/>
      <c r="H16" s="138"/>
    </row>
    <row r="17" spans="1:8" s="131" customFormat="1" x14ac:dyDescent="0.3">
      <c r="A17" s="132"/>
      <c r="B17" s="143" t="s">
        <v>371</v>
      </c>
      <c r="C17" s="134"/>
      <c r="D17" s="135"/>
      <c r="E17" s="136"/>
      <c r="F17" s="178"/>
      <c r="G17" s="178"/>
      <c r="H17" s="138"/>
    </row>
    <row r="18" spans="1:8" s="131" customFormat="1" x14ac:dyDescent="0.3">
      <c r="A18" s="132">
        <f t="shared" ref="A18:A20" si="2">MAX(A9:A17)+0.01</f>
        <v>9.0299999999999994</v>
      </c>
      <c r="B18" s="144" t="s">
        <v>372</v>
      </c>
      <c r="C18" s="134">
        <v>1</v>
      </c>
      <c r="D18" s="135" t="s">
        <v>3</v>
      </c>
      <c r="E18" s="136">
        <v>0</v>
      </c>
      <c r="F18" s="178">
        <f t="shared" ref="F18:F20" si="3">C18*E18</f>
        <v>0</v>
      </c>
      <c r="G18" s="178"/>
      <c r="H18" s="138"/>
    </row>
    <row r="19" spans="1:8" s="131" customFormat="1" x14ac:dyDescent="0.3">
      <c r="A19" s="132">
        <f t="shared" si="2"/>
        <v>9.0399999999999991</v>
      </c>
      <c r="B19" s="144" t="s">
        <v>373</v>
      </c>
      <c r="C19" s="134">
        <v>1</v>
      </c>
      <c r="D19" s="135" t="s">
        <v>3</v>
      </c>
      <c r="E19" s="136">
        <v>0</v>
      </c>
      <c r="F19" s="178">
        <f t="shared" si="3"/>
        <v>0</v>
      </c>
      <c r="G19" s="178"/>
      <c r="H19" s="138"/>
    </row>
    <row r="20" spans="1:8" s="131" customFormat="1" x14ac:dyDescent="0.3">
      <c r="A20" s="132">
        <f t="shared" si="2"/>
        <v>9.0499999999999989</v>
      </c>
      <c r="B20" s="144" t="s">
        <v>374</v>
      </c>
      <c r="C20" s="134">
        <v>1</v>
      </c>
      <c r="D20" s="135" t="s">
        <v>3</v>
      </c>
      <c r="E20" s="136">
        <v>0</v>
      </c>
      <c r="F20" s="178">
        <f t="shared" si="3"/>
        <v>0</v>
      </c>
      <c r="G20" s="178"/>
      <c r="H20" s="138"/>
    </row>
    <row r="21" spans="1:8" s="131" customFormat="1" x14ac:dyDescent="0.3">
      <c r="A21" s="132"/>
      <c r="B21" s="143"/>
      <c r="C21" s="134"/>
      <c r="D21" s="135"/>
      <c r="E21" s="136"/>
      <c r="F21" s="137"/>
      <c r="G21" s="137"/>
      <c r="H21" s="138"/>
    </row>
    <row r="22" spans="1:8" s="131" customFormat="1" x14ac:dyDescent="0.3">
      <c r="A22" s="132">
        <f>MAX(A13:A21)+0.01</f>
        <v>9.0599999999999987</v>
      </c>
      <c r="B22" s="143" t="s">
        <v>375</v>
      </c>
      <c r="C22" s="134">
        <v>1</v>
      </c>
      <c r="D22" s="135" t="s">
        <v>3</v>
      </c>
      <c r="E22" s="136">
        <v>0</v>
      </c>
      <c r="F22" s="178">
        <f t="shared" ref="F22" si="4">C22*E22</f>
        <v>0</v>
      </c>
      <c r="G22" s="178"/>
      <c r="H22" s="138"/>
    </row>
    <row r="23" spans="1:8" s="131" customFormat="1" x14ac:dyDescent="0.3">
      <c r="A23" s="132"/>
      <c r="B23" s="143"/>
      <c r="C23" s="134"/>
      <c r="D23" s="135"/>
      <c r="E23" s="136"/>
      <c r="F23" s="137"/>
      <c r="G23" s="137"/>
      <c r="H23" s="138"/>
    </row>
    <row r="24" spans="1:8" s="131" customFormat="1" ht="28.8" x14ac:dyDescent="0.3">
      <c r="A24" s="132">
        <f>MAX(A9:A23)+0.01</f>
        <v>9.0699999999999985</v>
      </c>
      <c r="B24" s="143" t="s">
        <v>376</v>
      </c>
      <c r="C24" s="134">
        <v>1</v>
      </c>
      <c r="D24" s="135" t="s">
        <v>3</v>
      </c>
      <c r="E24" s="136">
        <v>0</v>
      </c>
      <c r="F24" s="178">
        <f t="shared" ref="F24" si="5">C24*E24</f>
        <v>0</v>
      </c>
      <c r="G24" s="178"/>
      <c r="H24" s="138"/>
    </row>
    <row r="25" spans="1:8" s="131" customFormat="1" x14ac:dyDescent="0.3">
      <c r="A25" s="132"/>
      <c r="B25" s="143"/>
      <c r="C25" s="134"/>
      <c r="D25" s="135"/>
      <c r="E25" s="136"/>
      <c r="F25" s="137"/>
      <c r="G25" s="137"/>
      <c r="H25" s="138"/>
    </row>
    <row r="26" spans="1:8" s="131" customFormat="1" x14ac:dyDescent="0.3">
      <c r="A26" s="132">
        <f>MAX(A11:A25)+0.01</f>
        <v>9.0799999999999983</v>
      </c>
      <c r="B26" s="143" t="s">
        <v>377</v>
      </c>
      <c r="C26" s="134">
        <v>1</v>
      </c>
      <c r="D26" s="135" t="s">
        <v>3</v>
      </c>
      <c r="E26" s="136">
        <v>0</v>
      </c>
      <c r="F26" s="178">
        <f t="shared" ref="F26" si="6">C26*E26</f>
        <v>0</v>
      </c>
      <c r="G26" s="178"/>
      <c r="H26" s="138"/>
    </row>
    <row r="27" spans="1:8" s="131" customFormat="1" x14ac:dyDescent="0.3">
      <c r="A27" s="132"/>
      <c r="B27" s="143"/>
      <c r="C27" s="134"/>
      <c r="D27" s="135"/>
      <c r="E27" s="136"/>
      <c r="F27" s="137"/>
      <c r="G27" s="137"/>
      <c r="H27" s="138"/>
    </row>
    <row r="28" spans="1:8" s="131" customFormat="1" x14ac:dyDescent="0.3">
      <c r="A28" s="132">
        <f>MAX(A13:A27)+0.01</f>
        <v>9.0899999999999981</v>
      </c>
      <c r="B28" s="143" t="s">
        <v>378</v>
      </c>
      <c r="C28" s="134">
        <v>1</v>
      </c>
      <c r="D28" s="135" t="s">
        <v>3</v>
      </c>
      <c r="E28" s="136">
        <v>0</v>
      </c>
      <c r="F28" s="178">
        <f t="shared" ref="F28" si="7">C28*E28</f>
        <v>0</v>
      </c>
      <c r="G28" s="178"/>
      <c r="H28" s="138"/>
    </row>
    <row r="29" spans="1:8" s="131" customFormat="1" x14ac:dyDescent="0.3">
      <c r="A29" s="132"/>
      <c r="B29" s="143"/>
      <c r="C29" s="134"/>
      <c r="D29" s="135"/>
      <c r="E29" s="136"/>
      <c r="F29" s="137"/>
      <c r="G29" s="137"/>
      <c r="H29" s="138"/>
    </row>
    <row r="30" spans="1:8" s="131" customFormat="1" x14ac:dyDescent="0.3">
      <c r="A30" s="132">
        <f>MAX(A15:A29)+0.01</f>
        <v>9.0999999999999979</v>
      </c>
      <c r="B30" s="143" t="s">
        <v>379</v>
      </c>
      <c r="C30" s="134">
        <v>1</v>
      </c>
      <c r="D30" s="135" t="s">
        <v>3</v>
      </c>
      <c r="E30" s="136">
        <v>0</v>
      </c>
      <c r="F30" s="178">
        <f t="shared" ref="F30" si="8">C30*E30</f>
        <v>0</v>
      </c>
      <c r="G30" s="178"/>
      <c r="H30" s="138"/>
    </row>
    <row r="31" spans="1:8" s="131" customFormat="1" x14ac:dyDescent="0.3">
      <c r="A31" s="132"/>
      <c r="B31" s="143"/>
      <c r="C31" s="134"/>
      <c r="D31" s="135"/>
      <c r="E31" s="136"/>
      <c r="F31" s="137"/>
      <c r="G31" s="137"/>
      <c r="H31" s="138"/>
    </row>
    <row r="32" spans="1:8" s="131" customFormat="1" x14ac:dyDescent="0.3">
      <c r="A32" s="132">
        <f>MAX(A17:A31)+0.01</f>
        <v>9.1099999999999977</v>
      </c>
      <c r="B32" s="143" t="s">
        <v>319</v>
      </c>
      <c r="C32" s="134">
        <v>1</v>
      </c>
      <c r="D32" s="135" t="s">
        <v>3</v>
      </c>
      <c r="E32" s="136">
        <v>0</v>
      </c>
      <c r="F32" s="178">
        <f t="shared" ref="F32" si="9">C32*E32</f>
        <v>0</v>
      </c>
      <c r="G32" s="178"/>
      <c r="H32" s="138"/>
    </row>
    <row r="33" spans="1:8" s="131" customFormat="1" x14ac:dyDescent="0.3">
      <c r="A33" s="132"/>
      <c r="B33" s="143"/>
      <c r="C33" s="134"/>
      <c r="D33" s="135"/>
      <c r="E33" s="136"/>
      <c r="F33" s="137"/>
      <c r="G33" s="137"/>
      <c r="H33" s="138"/>
    </row>
    <row r="34" spans="1:8" s="131" customFormat="1" x14ac:dyDescent="0.3">
      <c r="A34" s="132">
        <f>MAX(A19:A33)+0.01</f>
        <v>9.1199999999999974</v>
      </c>
      <c r="B34" s="143" t="s">
        <v>380</v>
      </c>
      <c r="C34" s="134">
        <v>1</v>
      </c>
      <c r="D34" s="135" t="s">
        <v>3</v>
      </c>
      <c r="E34" s="136">
        <v>0</v>
      </c>
      <c r="F34" s="178">
        <f t="shared" ref="F34" si="10">C34*E34</f>
        <v>0</v>
      </c>
      <c r="G34" s="178"/>
      <c r="H34" s="138"/>
    </row>
    <row r="35" spans="1:8" s="131" customFormat="1" x14ac:dyDescent="0.3">
      <c r="A35" s="132"/>
      <c r="B35" s="143"/>
      <c r="C35" s="134"/>
      <c r="D35" s="135"/>
      <c r="E35" s="136"/>
      <c r="F35" s="137"/>
      <c r="G35" s="137"/>
      <c r="H35" s="138"/>
    </row>
    <row r="36" spans="1:8" s="131" customFormat="1" x14ac:dyDescent="0.3">
      <c r="A36" s="132">
        <f>MAX(A25:A34)+0.01</f>
        <v>9.1299999999999972</v>
      </c>
      <c r="B36" s="143" t="s">
        <v>310</v>
      </c>
      <c r="C36" s="134">
        <v>1</v>
      </c>
      <c r="D36" s="135" t="s">
        <v>3</v>
      </c>
      <c r="E36" s="136">
        <v>0</v>
      </c>
      <c r="F36" s="178">
        <f t="shared" ref="F36:F38" si="11">C36*E36</f>
        <v>0</v>
      </c>
      <c r="G36" s="178"/>
      <c r="H36" s="138"/>
    </row>
    <row r="37" spans="1:8" s="131" customFormat="1" x14ac:dyDescent="0.3">
      <c r="A37" s="132"/>
      <c r="B37" s="143"/>
      <c r="C37" s="134"/>
      <c r="D37" s="135"/>
      <c r="E37" s="136"/>
      <c r="F37" s="137"/>
      <c r="G37" s="137"/>
      <c r="H37" s="138"/>
    </row>
    <row r="38" spans="1:8" s="131" customFormat="1" x14ac:dyDescent="0.3">
      <c r="A38" s="132">
        <f>MAX(A26:A36)+0.01</f>
        <v>9.139999999999997</v>
      </c>
      <c r="B38" s="143" t="s">
        <v>311</v>
      </c>
      <c r="C38" s="134">
        <v>1</v>
      </c>
      <c r="D38" s="135" t="s">
        <v>3</v>
      </c>
      <c r="E38" s="136">
        <v>0</v>
      </c>
      <c r="F38" s="178">
        <f t="shared" si="11"/>
        <v>0</v>
      </c>
      <c r="G38" s="178"/>
      <c r="H38" s="138"/>
    </row>
    <row r="39" spans="1:8" s="131" customFormat="1" x14ac:dyDescent="0.3">
      <c r="A39" s="132"/>
      <c r="B39" s="143"/>
      <c r="C39" s="134"/>
      <c r="D39" s="135"/>
      <c r="E39" s="136"/>
      <c r="F39" s="137"/>
      <c r="G39" s="137"/>
      <c r="H39" s="138"/>
    </row>
    <row r="40" spans="1:8" s="131" customFormat="1" x14ac:dyDescent="0.3">
      <c r="A40" s="132"/>
      <c r="B40" s="142" t="s">
        <v>312</v>
      </c>
      <c r="C40" s="134"/>
      <c r="D40" s="135"/>
      <c r="E40" s="136"/>
      <c r="F40" s="137"/>
      <c r="G40" s="137"/>
      <c r="H40" s="138"/>
    </row>
    <row r="41" spans="1:8" s="131" customFormat="1" x14ac:dyDescent="0.3">
      <c r="A41" s="132"/>
      <c r="B41" s="142"/>
      <c r="C41" s="134"/>
      <c r="D41" s="135"/>
      <c r="E41" s="136"/>
      <c r="F41" s="137"/>
      <c r="G41" s="137"/>
      <c r="H41" s="138"/>
    </row>
    <row r="42" spans="1:8" s="131" customFormat="1" x14ac:dyDescent="0.3">
      <c r="A42" s="132"/>
      <c r="B42" s="143" t="s">
        <v>318</v>
      </c>
      <c r="C42" s="134"/>
      <c r="D42" s="135"/>
      <c r="E42" s="136"/>
      <c r="F42" s="178"/>
      <c r="G42" s="178"/>
      <c r="H42" s="138"/>
    </row>
    <row r="43" spans="1:8" s="131" customFormat="1" x14ac:dyDescent="0.3">
      <c r="A43" s="132">
        <f>MAX(A11:A42)+0.01</f>
        <v>9.1499999999999968</v>
      </c>
      <c r="B43" s="148" t="s">
        <v>313</v>
      </c>
      <c r="C43" s="134">
        <v>10</v>
      </c>
      <c r="D43" s="135" t="s">
        <v>4</v>
      </c>
      <c r="E43" s="136">
        <v>0</v>
      </c>
      <c r="F43" s="178">
        <f t="shared" ref="F43:F47" si="12">C43*E43</f>
        <v>0</v>
      </c>
      <c r="G43" s="178"/>
      <c r="H43" s="138"/>
    </row>
    <row r="44" spans="1:8" s="131" customFormat="1" x14ac:dyDescent="0.3">
      <c r="A44" s="132">
        <f>MAX(A12:A43)+0.01</f>
        <v>9.1599999999999966</v>
      </c>
      <c r="B44" s="148" t="s">
        <v>314</v>
      </c>
      <c r="C44" s="134">
        <v>5</v>
      </c>
      <c r="D44" s="135" t="s">
        <v>4</v>
      </c>
      <c r="E44" s="136">
        <v>0</v>
      </c>
      <c r="F44" s="178">
        <f t="shared" si="12"/>
        <v>0</v>
      </c>
      <c r="G44" s="178"/>
      <c r="H44" s="138"/>
    </row>
    <row r="45" spans="1:8" s="131" customFormat="1" x14ac:dyDescent="0.3">
      <c r="A45" s="132">
        <f>MAX(A13:A44)+0.01</f>
        <v>9.1699999999999964</v>
      </c>
      <c r="B45" s="148" t="s">
        <v>315</v>
      </c>
      <c r="C45" s="134">
        <v>5</v>
      </c>
      <c r="D45" s="135" t="s">
        <v>4</v>
      </c>
      <c r="E45" s="136">
        <v>0</v>
      </c>
      <c r="F45" s="178">
        <f t="shared" si="12"/>
        <v>0</v>
      </c>
      <c r="G45" s="178"/>
      <c r="H45" s="138"/>
    </row>
    <row r="46" spans="1:8" s="131" customFormat="1" x14ac:dyDescent="0.3">
      <c r="A46" s="132">
        <f>MAX(A14:A45)+0.01</f>
        <v>9.1799999999999962</v>
      </c>
      <c r="B46" s="148" t="s">
        <v>316</v>
      </c>
      <c r="C46" s="134">
        <v>10</v>
      </c>
      <c r="D46" s="135" t="s">
        <v>4</v>
      </c>
      <c r="E46" s="136">
        <v>0</v>
      </c>
      <c r="F46" s="178">
        <f t="shared" si="12"/>
        <v>0</v>
      </c>
      <c r="G46" s="178"/>
      <c r="H46" s="138"/>
    </row>
    <row r="47" spans="1:8" x14ac:dyDescent="0.3">
      <c r="A47" s="132">
        <f>MAX(A15:A46)+0.01</f>
        <v>9.1899999999999959</v>
      </c>
      <c r="B47" s="148" t="s">
        <v>317</v>
      </c>
      <c r="C47" s="134">
        <v>5</v>
      </c>
      <c r="D47" s="135" t="s">
        <v>4</v>
      </c>
      <c r="E47" s="136">
        <v>0</v>
      </c>
      <c r="F47" s="178">
        <f t="shared" si="12"/>
        <v>0</v>
      </c>
      <c r="G47" s="178"/>
      <c r="H47" s="15"/>
    </row>
    <row r="48" spans="1:8" x14ac:dyDescent="0.3">
      <c r="A48" s="32"/>
      <c r="B48" s="148"/>
      <c r="C48" s="134"/>
      <c r="D48" s="135"/>
      <c r="E48" s="136"/>
      <c r="F48" s="137"/>
      <c r="G48" s="137"/>
      <c r="H48" s="15"/>
    </row>
    <row r="49" spans="1:8" x14ac:dyDescent="0.3">
      <c r="A49" s="32"/>
      <c r="B49" s="142" t="s">
        <v>369</v>
      </c>
      <c r="C49" s="134"/>
      <c r="D49" s="135"/>
      <c r="E49" s="136"/>
      <c r="F49" s="137"/>
      <c r="G49" s="137"/>
      <c r="H49" s="15"/>
    </row>
    <row r="50" spans="1:8" x14ac:dyDescent="0.3">
      <c r="A50" s="32"/>
      <c r="B50" s="148"/>
      <c r="C50" s="134"/>
      <c r="D50" s="135"/>
      <c r="E50" s="136"/>
      <c r="F50" s="137"/>
      <c r="G50" s="137"/>
      <c r="H50" s="15"/>
    </row>
    <row r="51" spans="1:8" x14ac:dyDescent="0.3">
      <c r="A51" s="32"/>
      <c r="B51" s="147" t="s">
        <v>320</v>
      </c>
      <c r="C51" s="134"/>
      <c r="D51" s="135"/>
      <c r="E51" s="136"/>
      <c r="F51" s="137"/>
      <c r="G51" s="137"/>
      <c r="H51" s="15"/>
    </row>
    <row r="52" spans="1:8" x14ac:dyDescent="0.3">
      <c r="A52" s="32"/>
      <c r="C52" s="134"/>
      <c r="D52" s="135"/>
      <c r="E52" s="136"/>
      <c r="F52" s="137"/>
      <c r="G52" s="137"/>
      <c r="H52" s="15"/>
    </row>
    <row r="53" spans="1:8" x14ac:dyDescent="0.3">
      <c r="A53" s="32"/>
      <c r="B53" s="147" t="s">
        <v>327</v>
      </c>
      <c r="C53" s="134">
        <v>1</v>
      </c>
      <c r="D53" s="135" t="s">
        <v>329</v>
      </c>
      <c r="E53" s="136">
        <v>0</v>
      </c>
      <c r="F53" s="180" t="s">
        <v>330</v>
      </c>
      <c r="G53" s="180"/>
      <c r="H53" s="15"/>
    </row>
    <row r="54" spans="1:8" x14ac:dyDescent="0.3">
      <c r="A54" s="132">
        <f t="shared" ref="A54:A59" si="13">MAX(A45:A53)+0.01</f>
        <v>9.1999999999999957</v>
      </c>
      <c r="B54" s="148" t="s">
        <v>322</v>
      </c>
      <c r="C54" s="134">
        <v>1</v>
      </c>
      <c r="D54" s="135" t="s">
        <v>329</v>
      </c>
      <c r="E54" s="136">
        <v>0</v>
      </c>
      <c r="F54" s="180" t="s">
        <v>330</v>
      </c>
      <c r="G54" s="180"/>
      <c r="H54" s="15"/>
    </row>
    <row r="55" spans="1:8" x14ac:dyDescent="0.3">
      <c r="A55" s="132">
        <f t="shared" si="13"/>
        <v>9.2099999999999955</v>
      </c>
      <c r="B55" s="148" t="s">
        <v>323</v>
      </c>
      <c r="C55" s="134">
        <v>1</v>
      </c>
      <c r="D55" s="135" t="s">
        <v>329</v>
      </c>
      <c r="E55" s="136">
        <v>0</v>
      </c>
      <c r="F55" s="180" t="s">
        <v>330</v>
      </c>
      <c r="G55" s="180"/>
      <c r="H55" s="15"/>
    </row>
    <row r="56" spans="1:8" x14ac:dyDescent="0.3">
      <c r="A56" s="132">
        <f t="shared" si="13"/>
        <v>9.2199999999999953</v>
      </c>
      <c r="B56" s="148" t="s">
        <v>324</v>
      </c>
      <c r="C56" s="134">
        <v>1</v>
      </c>
      <c r="D56" s="135" t="s">
        <v>329</v>
      </c>
      <c r="E56" s="136">
        <v>0</v>
      </c>
      <c r="F56" s="180" t="s">
        <v>330</v>
      </c>
      <c r="G56" s="180"/>
      <c r="H56" s="15"/>
    </row>
    <row r="57" spans="1:8" x14ac:dyDescent="0.3">
      <c r="A57" s="132">
        <f t="shared" si="13"/>
        <v>9.2299999999999951</v>
      </c>
      <c r="B57" s="148" t="s">
        <v>326</v>
      </c>
      <c r="C57" s="134">
        <v>1</v>
      </c>
      <c r="D57" s="135" t="s">
        <v>329</v>
      </c>
      <c r="E57" s="136">
        <v>0</v>
      </c>
      <c r="F57" s="180" t="s">
        <v>330</v>
      </c>
      <c r="G57" s="180"/>
      <c r="H57" s="15"/>
    </row>
    <row r="58" spans="1:8" x14ac:dyDescent="0.3">
      <c r="A58" s="132">
        <f t="shared" si="13"/>
        <v>9.2399999999999949</v>
      </c>
      <c r="B58" s="148" t="s">
        <v>325</v>
      </c>
      <c r="C58" s="134">
        <v>1</v>
      </c>
      <c r="D58" s="135" t="s">
        <v>329</v>
      </c>
      <c r="E58" s="136">
        <v>0</v>
      </c>
      <c r="F58" s="180" t="s">
        <v>330</v>
      </c>
      <c r="G58" s="180"/>
      <c r="H58" s="15"/>
    </row>
    <row r="59" spans="1:8" x14ac:dyDescent="0.3">
      <c r="A59" s="132">
        <f t="shared" si="13"/>
        <v>9.2499999999999947</v>
      </c>
      <c r="B59" s="148" t="s">
        <v>321</v>
      </c>
      <c r="C59" s="134">
        <v>1</v>
      </c>
      <c r="D59" s="135" t="s">
        <v>329</v>
      </c>
      <c r="E59" s="136">
        <v>0</v>
      </c>
      <c r="F59" s="180" t="s">
        <v>330</v>
      </c>
      <c r="G59" s="180"/>
      <c r="H59" s="15"/>
    </row>
    <row r="60" spans="1:8" x14ac:dyDescent="0.3">
      <c r="A60" s="32"/>
      <c r="B60" s="147"/>
      <c r="C60" s="134"/>
      <c r="D60" s="135"/>
      <c r="E60" s="136"/>
      <c r="F60" s="137"/>
      <c r="G60" s="137"/>
      <c r="H60" s="15"/>
    </row>
    <row r="61" spans="1:8" x14ac:dyDescent="0.3">
      <c r="A61" s="32"/>
      <c r="B61" s="150" t="s">
        <v>328</v>
      </c>
      <c r="C61" s="134"/>
      <c r="D61" s="135"/>
      <c r="E61" s="136"/>
      <c r="F61" s="137"/>
      <c r="G61" s="137"/>
      <c r="H61" s="15"/>
    </row>
    <row r="62" spans="1:8" x14ac:dyDescent="0.3">
      <c r="A62" s="132">
        <f t="shared" ref="A62:A67" si="14">MAX(A53:A61)+0.01</f>
        <v>9.2599999999999945</v>
      </c>
      <c r="B62" s="148" t="s">
        <v>322</v>
      </c>
      <c r="C62" s="134">
        <v>1</v>
      </c>
      <c r="D62" s="135" t="s">
        <v>329</v>
      </c>
      <c r="E62" s="136">
        <v>0</v>
      </c>
      <c r="F62" s="180" t="s">
        <v>330</v>
      </c>
      <c r="G62" s="180"/>
      <c r="H62" s="15"/>
    </row>
    <row r="63" spans="1:8" x14ac:dyDescent="0.3">
      <c r="A63" s="132">
        <f t="shared" si="14"/>
        <v>9.2699999999999942</v>
      </c>
      <c r="B63" s="148" t="s">
        <v>323</v>
      </c>
      <c r="C63" s="134">
        <v>1</v>
      </c>
      <c r="D63" s="135" t="s">
        <v>329</v>
      </c>
      <c r="E63" s="136">
        <v>0</v>
      </c>
      <c r="F63" s="180" t="s">
        <v>330</v>
      </c>
      <c r="G63" s="180"/>
      <c r="H63" s="15"/>
    </row>
    <row r="64" spans="1:8" x14ac:dyDescent="0.3">
      <c r="A64" s="132">
        <f t="shared" si="14"/>
        <v>9.279999999999994</v>
      </c>
      <c r="B64" s="148" t="s">
        <v>324</v>
      </c>
      <c r="C64" s="134">
        <v>1</v>
      </c>
      <c r="D64" s="135" t="s">
        <v>329</v>
      </c>
      <c r="E64" s="136">
        <v>0</v>
      </c>
      <c r="F64" s="180" t="s">
        <v>330</v>
      </c>
      <c r="G64" s="180"/>
      <c r="H64" s="15"/>
    </row>
    <row r="65" spans="1:8" x14ac:dyDescent="0.3">
      <c r="A65" s="132">
        <f t="shared" si="14"/>
        <v>9.2899999999999938</v>
      </c>
      <c r="B65" s="148" t="s">
        <v>326</v>
      </c>
      <c r="C65" s="134">
        <v>1</v>
      </c>
      <c r="D65" s="135" t="s">
        <v>329</v>
      </c>
      <c r="E65" s="136">
        <v>0</v>
      </c>
      <c r="F65" s="180" t="s">
        <v>330</v>
      </c>
      <c r="G65" s="180"/>
      <c r="H65" s="15"/>
    </row>
    <row r="66" spans="1:8" x14ac:dyDescent="0.3">
      <c r="A66" s="132">
        <f t="shared" si="14"/>
        <v>9.2999999999999936</v>
      </c>
      <c r="B66" s="148" t="s">
        <v>325</v>
      </c>
      <c r="C66" s="134">
        <v>1</v>
      </c>
      <c r="D66" s="135" t="s">
        <v>329</v>
      </c>
      <c r="E66" s="136">
        <v>0</v>
      </c>
      <c r="F66" s="180" t="s">
        <v>330</v>
      </c>
      <c r="G66" s="180"/>
      <c r="H66" s="15"/>
    </row>
    <row r="67" spans="1:8" x14ac:dyDescent="0.3">
      <c r="A67" s="132">
        <f t="shared" si="14"/>
        <v>9.3099999999999934</v>
      </c>
      <c r="B67" s="148" t="s">
        <v>321</v>
      </c>
      <c r="C67" s="134">
        <v>1</v>
      </c>
      <c r="D67" s="135" t="s">
        <v>329</v>
      </c>
      <c r="E67" s="136">
        <v>0</v>
      </c>
      <c r="F67" s="180" t="s">
        <v>330</v>
      </c>
      <c r="G67" s="180"/>
      <c r="H67" s="15"/>
    </row>
    <row r="68" spans="1:8" s="131" customFormat="1" x14ac:dyDescent="0.3">
      <c r="A68" s="132"/>
      <c r="B68" s="145"/>
      <c r="C68" s="134"/>
      <c r="D68" s="135"/>
      <c r="E68" s="136"/>
      <c r="F68" s="137"/>
      <c r="G68" s="137"/>
      <c r="H68" s="138"/>
    </row>
    <row r="69" spans="1:8" s="131" customFormat="1" x14ac:dyDescent="0.3">
      <c r="A69" s="132"/>
      <c r="B69" s="145"/>
      <c r="C69" s="134"/>
      <c r="D69" s="135"/>
      <c r="E69" s="136"/>
      <c r="F69" s="137"/>
      <c r="G69" s="137"/>
      <c r="H69" s="138"/>
    </row>
    <row r="70" spans="1:8" s="131" customFormat="1" x14ac:dyDescent="0.3">
      <c r="A70" s="132"/>
      <c r="B70" s="142" t="s">
        <v>368</v>
      </c>
      <c r="C70" s="134"/>
      <c r="D70" s="135"/>
      <c r="E70" s="136"/>
      <c r="F70" s="137"/>
      <c r="G70" s="137"/>
      <c r="H70" s="138"/>
    </row>
    <row r="71" spans="1:8" s="131" customFormat="1" x14ac:dyDescent="0.3">
      <c r="A71" s="132"/>
      <c r="B71" s="145"/>
      <c r="C71" s="134"/>
      <c r="D71" s="135"/>
      <c r="E71" s="136"/>
      <c r="F71" s="137"/>
      <c r="G71" s="137"/>
      <c r="H71" s="138"/>
    </row>
    <row r="72" spans="1:8" s="131" customFormat="1" x14ac:dyDescent="0.3">
      <c r="A72" s="132"/>
      <c r="B72" s="150" t="s">
        <v>341</v>
      </c>
      <c r="C72" s="134"/>
      <c r="D72" s="135"/>
      <c r="E72" s="136"/>
      <c r="F72" s="137"/>
      <c r="G72" s="137"/>
      <c r="H72" s="138"/>
    </row>
    <row r="73" spans="1:8" s="131" customFormat="1" x14ac:dyDescent="0.3">
      <c r="A73" s="132">
        <f t="shared" ref="A73:A79" si="15">MAX(A9:A72)+0.01</f>
        <v>9.3199999999999932</v>
      </c>
      <c r="B73" s="149" t="s">
        <v>333</v>
      </c>
      <c r="C73" s="134">
        <v>1</v>
      </c>
      <c r="D73" s="135" t="s">
        <v>3</v>
      </c>
      <c r="E73" s="136">
        <v>0</v>
      </c>
      <c r="F73" s="180" t="s">
        <v>330</v>
      </c>
      <c r="G73" s="178"/>
      <c r="H73" s="138"/>
    </row>
    <row r="74" spans="1:8" s="131" customFormat="1" ht="28.8" x14ac:dyDescent="0.3">
      <c r="A74" s="132">
        <f t="shared" si="15"/>
        <v>9.329999999999993</v>
      </c>
      <c r="B74" s="149" t="s">
        <v>334</v>
      </c>
      <c r="C74" s="134">
        <v>1</v>
      </c>
      <c r="D74" s="135" t="s">
        <v>3</v>
      </c>
      <c r="E74" s="136">
        <v>0</v>
      </c>
      <c r="F74" s="180" t="s">
        <v>330</v>
      </c>
      <c r="G74" s="178"/>
      <c r="H74" s="138"/>
    </row>
    <row r="75" spans="1:8" s="131" customFormat="1" ht="28.8" x14ac:dyDescent="0.3">
      <c r="A75" s="132">
        <f t="shared" si="15"/>
        <v>9.3399999999999928</v>
      </c>
      <c r="B75" s="149" t="s">
        <v>336</v>
      </c>
      <c r="C75" s="134">
        <v>1</v>
      </c>
      <c r="D75" s="135" t="s">
        <v>3</v>
      </c>
      <c r="E75" s="136">
        <v>0</v>
      </c>
      <c r="F75" s="180" t="s">
        <v>330</v>
      </c>
      <c r="G75" s="178"/>
      <c r="H75" s="138"/>
    </row>
    <row r="76" spans="1:8" s="131" customFormat="1" ht="28.8" x14ac:dyDescent="0.3">
      <c r="A76" s="132">
        <f t="shared" si="15"/>
        <v>9.3499999999999925</v>
      </c>
      <c r="B76" s="149" t="s">
        <v>335</v>
      </c>
      <c r="C76" s="134">
        <v>1</v>
      </c>
      <c r="D76" s="135" t="s">
        <v>3</v>
      </c>
      <c r="E76" s="136">
        <v>0</v>
      </c>
      <c r="F76" s="180" t="s">
        <v>330</v>
      </c>
      <c r="G76" s="178"/>
      <c r="H76" s="138"/>
    </row>
    <row r="77" spans="1:8" s="131" customFormat="1" ht="28.8" x14ac:dyDescent="0.3">
      <c r="A77" s="132">
        <f t="shared" si="15"/>
        <v>9.3599999999999923</v>
      </c>
      <c r="B77" s="149" t="s">
        <v>337</v>
      </c>
      <c r="C77" s="134">
        <v>1</v>
      </c>
      <c r="D77" s="135" t="s">
        <v>3</v>
      </c>
      <c r="E77" s="136">
        <v>0</v>
      </c>
      <c r="F77" s="180" t="s">
        <v>330</v>
      </c>
      <c r="G77" s="178"/>
      <c r="H77" s="138"/>
    </row>
    <row r="78" spans="1:8" s="131" customFormat="1" ht="28.8" x14ac:dyDescent="0.3">
      <c r="A78" s="132">
        <f t="shared" si="15"/>
        <v>9.3699999999999921</v>
      </c>
      <c r="B78" s="149" t="s">
        <v>338</v>
      </c>
      <c r="C78" s="134">
        <v>1</v>
      </c>
      <c r="D78" s="135" t="s">
        <v>3</v>
      </c>
      <c r="E78" s="136">
        <v>0</v>
      </c>
      <c r="F78" s="180" t="s">
        <v>330</v>
      </c>
      <c r="G78" s="178"/>
      <c r="H78" s="138"/>
    </row>
    <row r="79" spans="1:8" s="131" customFormat="1" ht="28.8" x14ac:dyDescent="0.3">
      <c r="A79" s="132">
        <f t="shared" si="15"/>
        <v>9.3799999999999919</v>
      </c>
      <c r="B79" s="149" t="s">
        <v>339</v>
      </c>
      <c r="C79" s="134">
        <v>1</v>
      </c>
      <c r="D79" s="135" t="s">
        <v>3</v>
      </c>
      <c r="E79" s="136">
        <v>0</v>
      </c>
      <c r="F79" s="180" t="s">
        <v>330</v>
      </c>
      <c r="G79" s="178"/>
      <c r="H79" s="138"/>
    </row>
    <row r="80" spans="1:8" s="131" customFormat="1" ht="28.8" x14ac:dyDescent="0.3">
      <c r="A80" s="132">
        <f>MAX(A40:A79)+0.01</f>
        <v>9.3899999999999917</v>
      </c>
      <c r="B80" s="149" t="s">
        <v>340</v>
      </c>
      <c r="C80" s="134">
        <v>1</v>
      </c>
      <c r="D80" s="135" t="s">
        <v>3</v>
      </c>
      <c r="E80" s="136">
        <v>0</v>
      </c>
      <c r="F80" s="180" t="s">
        <v>330</v>
      </c>
      <c r="G80" s="178"/>
      <c r="H80" s="138"/>
    </row>
    <row r="81" spans="1:8" s="131" customFormat="1" x14ac:dyDescent="0.3">
      <c r="A81" s="132"/>
      <c r="B81" s="145"/>
      <c r="C81" s="134"/>
      <c r="D81" s="135"/>
      <c r="E81" s="136"/>
      <c r="F81" s="137"/>
      <c r="G81" s="137"/>
      <c r="H81" s="138"/>
    </row>
    <row r="82" spans="1:8" s="131" customFormat="1" x14ac:dyDescent="0.3">
      <c r="A82" s="132"/>
      <c r="B82" s="150" t="s">
        <v>342</v>
      </c>
      <c r="C82" s="134"/>
      <c r="D82" s="135"/>
      <c r="E82" s="136"/>
      <c r="F82" s="137"/>
      <c r="G82" s="137"/>
      <c r="H82" s="138"/>
    </row>
    <row r="83" spans="1:8" s="131" customFormat="1" ht="28.8" x14ac:dyDescent="0.3">
      <c r="A83" s="132">
        <f t="shared" ref="A83:A90" si="16">MAX(A75:A82)+0.01</f>
        <v>9.3999999999999915</v>
      </c>
      <c r="B83" s="149" t="s">
        <v>343</v>
      </c>
      <c r="C83" s="134">
        <v>1</v>
      </c>
      <c r="D83" s="135" t="s">
        <v>3</v>
      </c>
      <c r="E83" s="136">
        <v>0</v>
      </c>
      <c r="F83" s="180" t="s">
        <v>330</v>
      </c>
      <c r="G83" s="178"/>
      <c r="H83" s="138"/>
    </row>
    <row r="84" spans="1:8" s="131" customFormat="1" ht="28.8" x14ac:dyDescent="0.3">
      <c r="A84" s="132">
        <f t="shared" si="16"/>
        <v>9.4099999999999913</v>
      </c>
      <c r="B84" s="149" t="s">
        <v>344</v>
      </c>
      <c r="C84" s="134">
        <v>1</v>
      </c>
      <c r="D84" s="135" t="s">
        <v>3</v>
      </c>
      <c r="E84" s="136">
        <v>0</v>
      </c>
      <c r="F84" s="180" t="s">
        <v>330</v>
      </c>
      <c r="G84" s="178"/>
      <c r="H84" s="138"/>
    </row>
    <row r="85" spans="1:8" s="131" customFormat="1" ht="28.8" x14ac:dyDescent="0.3">
      <c r="A85" s="132">
        <f t="shared" si="16"/>
        <v>9.419999999999991</v>
      </c>
      <c r="B85" s="149" t="s">
        <v>345</v>
      </c>
      <c r="C85" s="134">
        <v>1</v>
      </c>
      <c r="D85" s="135" t="s">
        <v>3</v>
      </c>
      <c r="E85" s="136">
        <v>0</v>
      </c>
      <c r="F85" s="180" t="s">
        <v>330</v>
      </c>
      <c r="G85" s="178"/>
      <c r="H85" s="138"/>
    </row>
    <row r="86" spans="1:8" s="131" customFormat="1" ht="28.8" x14ac:dyDescent="0.3">
      <c r="A86" s="132">
        <f t="shared" si="16"/>
        <v>9.4299999999999908</v>
      </c>
      <c r="B86" s="149" t="s">
        <v>346</v>
      </c>
      <c r="C86" s="134">
        <v>1</v>
      </c>
      <c r="D86" s="135" t="s">
        <v>3</v>
      </c>
      <c r="E86" s="136">
        <v>0</v>
      </c>
      <c r="F86" s="180" t="s">
        <v>330</v>
      </c>
      <c r="G86" s="178"/>
      <c r="H86" s="138"/>
    </row>
    <row r="87" spans="1:8" s="131" customFormat="1" ht="28.8" x14ac:dyDescent="0.3">
      <c r="A87" s="132">
        <f t="shared" si="16"/>
        <v>9.4399999999999906</v>
      </c>
      <c r="B87" s="149" t="s">
        <v>347</v>
      </c>
      <c r="C87" s="134">
        <v>1</v>
      </c>
      <c r="D87" s="135" t="s">
        <v>3</v>
      </c>
      <c r="E87" s="136">
        <v>0</v>
      </c>
      <c r="F87" s="180" t="s">
        <v>330</v>
      </c>
      <c r="G87" s="178"/>
      <c r="H87" s="138"/>
    </row>
    <row r="88" spans="1:8" s="131" customFormat="1" ht="28.8" x14ac:dyDescent="0.3">
      <c r="A88" s="132">
        <f t="shared" si="16"/>
        <v>9.4499999999999904</v>
      </c>
      <c r="B88" s="149" t="s">
        <v>348</v>
      </c>
      <c r="C88" s="134">
        <v>1</v>
      </c>
      <c r="D88" s="135" t="s">
        <v>3</v>
      </c>
      <c r="E88" s="136">
        <v>0</v>
      </c>
      <c r="F88" s="180" t="s">
        <v>330</v>
      </c>
      <c r="G88" s="178"/>
      <c r="H88" s="138"/>
    </row>
    <row r="89" spans="1:8" s="131" customFormat="1" x14ac:dyDescent="0.3">
      <c r="A89" s="132">
        <f t="shared" si="16"/>
        <v>9.4599999999999902</v>
      </c>
      <c r="B89" s="149" t="s">
        <v>349</v>
      </c>
      <c r="C89" s="134">
        <v>1</v>
      </c>
      <c r="D89" s="135" t="s">
        <v>3</v>
      </c>
      <c r="E89" s="136">
        <v>0</v>
      </c>
      <c r="F89" s="180" t="s">
        <v>330</v>
      </c>
      <c r="G89" s="178"/>
      <c r="H89" s="138"/>
    </row>
    <row r="90" spans="1:8" s="131" customFormat="1" x14ac:dyDescent="0.3">
      <c r="A90" s="132">
        <f t="shared" si="16"/>
        <v>9.46999999999999</v>
      </c>
      <c r="B90" s="149" t="s">
        <v>350</v>
      </c>
      <c r="C90" s="134">
        <v>1</v>
      </c>
      <c r="D90" s="135" t="s">
        <v>3</v>
      </c>
      <c r="E90" s="136">
        <v>0</v>
      </c>
      <c r="F90" s="180" t="s">
        <v>330</v>
      </c>
      <c r="G90" s="178"/>
      <c r="H90" s="138"/>
    </row>
    <row r="91" spans="1:8" s="131" customFormat="1" x14ac:dyDescent="0.3">
      <c r="A91" s="132">
        <f t="shared" ref="A91:A99" si="17">MAX(A82:A90)+0.01</f>
        <v>9.4799999999999898</v>
      </c>
      <c r="B91" s="149" t="s">
        <v>351</v>
      </c>
      <c r="C91" s="134">
        <v>1</v>
      </c>
      <c r="D91" s="135" t="s">
        <v>3</v>
      </c>
      <c r="E91" s="136">
        <v>0</v>
      </c>
      <c r="F91" s="180" t="s">
        <v>330</v>
      </c>
      <c r="G91" s="178"/>
      <c r="H91" s="138"/>
    </row>
    <row r="92" spans="1:8" s="131" customFormat="1" x14ac:dyDescent="0.3">
      <c r="A92" s="132">
        <f t="shared" si="17"/>
        <v>9.4899999999999896</v>
      </c>
      <c r="B92" s="149" t="s">
        <v>352</v>
      </c>
      <c r="C92" s="134">
        <v>1</v>
      </c>
      <c r="D92" s="135" t="s">
        <v>3</v>
      </c>
      <c r="E92" s="136">
        <v>0</v>
      </c>
      <c r="F92" s="180" t="s">
        <v>330</v>
      </c>
      <c r="G92" s="178"/>
      <c r="H92" s="138"/>
    </row>
    <row r="93" spans="1:8" s="131" customFormat="1" ht="14.4" customHeight="1" x14ac:dyDescent="0.3">
      <c r="A93" s="132">
        <f t="shared" si="17"/>
        <v>9.4999999999999893</v>
      </c>
      <c r="B93" s="149" t="s">
        <v>353</v>
      </c>
      <c r="C93" s="134">
        <v>1</v>
      </c>
      <c r="D93" s="135" t="s">
        <v>3</v>
      </c>
      <c r="E93" s="136">
        <v>0</v>
      </c>
      <c r="F93" s="180" t="s">
        <v>330</v>
      </c>
      <c r="G93" s="178"/>
      <c r="H93" s="138"/>
    </row>
    <row r="94" spans="1:8" s="131" customFormat="1" ht="14.4" customHeight="1" x14ac:dyDescent="0.3">
      <c r="A94" s="132">
        <f t="shared" si="17"/>
        <v>9.5099999999999891</v>
      </c>
      <c r="B94" s="149" t="s">
        <v>354</v>
      </c>
      <c r="C94" s="134">
        <v>1</v>
      </c>
      <c r="D94" s="135" t="s">
        <v>3</v>
      </c>
      <c r="E94" s="136">
        <v>0</v>
      </c>
      <c r="F94" s="180" t="s">
        <v>330</v>
      </c>
      <c r="G94" s="178"/>
      <c r="H94" s="138"/>
    </row>
    <row r="95" spans="1:8" s="131" customFormat="1" ht="14.4" customHeight="1" x14ac:dyDescent="0.3">
      <c r="A95" s="132">
        <f t="shared" si="17"/>
        <v>9.5199999999999889</v>
      </c>
      <c r="B95" s="149" t="s">
        <v>353</v>
      </c>
      <c r="C95" s="134">
        <v>1</v>
      </c>
      <c r="D95" s="135" t="s">
        <v>3</v>
      </c>
      <c r="E95" s="136">
        <v>0</v>
      </c>
      <c r="F95" s="180" t="s">
        <v>330</v>
      </c>
      <c r="G95" s="178"/>
      <c r="H95" s="138"/>
    </row>
    <row r="96" spans="1:8" s="131" customFormat="1" ht="14.4" customHeight="1" x14ac:dyDescent="0.3">
      <c r="A96" s="132">
        <f t="shared" si="17"/>
        <v>9.5299999999999887</v>
      </c>
      <c r="B96" s="144" t="s">
        <v>355</v>
      </c>
      <c r="C96" s="134">
        <v>1</v>
      </c>
      <c r="D96" s="135" t="s">
        <v>3</v>
      </c>
      <c r="E96" s="136">
        <v>0</v>
      </c>
      <c r="F96" s="180" t="s">
        <v>330</v>
      </c>
      <c r="G96" s="178"/>
      <c r="H96" s="138"/>
    </row>
    <row r="97" spans="1:8" s="131" customFormat="1" x14ac:dyDescent="0.3">
      <c r="A97" s="132">
        <f t="shared" si="17"/>
        <v>9.5399999999999885</v>
      </c>
      <c r="B97" s="144" t="s">
        <v>355</v>
      </c>
      <c r="C97" s="134">
        <v>1</v>
      </c>
      <c r="D97" s="135" t="s">
        <v>3</v>
      </c>
      <c r="E97" s="136">
        <v>0</v>
      </c>
      <c r="F97" s="180" t="s">
        <v>330</v>
      </c>
      <c r="G97" s="178"/>
      <c r="H97" s="138"/>
    </row>
    <row r="98" spans="1:8" s="131" customFormat="1" x14ac:dyDescent="0.3">
      <c r="A98" s="132">
        <f t="shared" si="17"/>
        <v>9.5499999999999883</v>
      </c>
      <c r="B98" s="144" t="s">
        <v>354</v>
      </c>
      <c r="C98" s="134">
        <v>1</v>
      </c>
      <c r="D98" s="135" t="s">
        <v>3</v>
      </c>
      <c r="E98" s="136">
        <v>0</v>
      </c>
      <c r="F98" s="180" t="s">
        <v>330</v>
      </c>
      <c r="G98" s="178"/>
      <c r="H98" s="138"/>
    </row>
    <row r="99" spans="1:8" s="131" customFormat="1" x14ac:dyDescent="0.3">
      <c r="A99" s="132">
        <f t="shared" si="17"/>
        <v>9.5599999999999881</v>
      </c>
      <c r="B99" s="144" t="s">
        <v>356</v>
      </c>
      <c r="C99" s="134">
        <v>1</v>
      </c>
      <c r="D99" s="135" t="s">
        <v>3</v>
      </c>
      <c r="E99" s="136">
        <v>0</v>
      </c>
      <c r="F99" s="180" t="s">
        <v>330</v>
      </c>
      <c r="G99" s="178"/>
      <c r="H99" s="138"/>
    </row>
    <row r="100" spans="1:8" s="131" customFormat="1" x14ac:dyDescent="0.3">
      <c r="A100" s="132"/>
      <c r="B100" s="143"/>
      <c r="C100" s="134"/>
      <c r="D100" s="135"/>
      <c r="E100" s="136"/>
      <c r="F100" s="137"/>
      <c r="G100" s="137"/>
      <c r="H100" s="138"/>
    </row>
    <row r="101" spans="1:8" s="131" customFormat="1" x14ac:dyDescent="0.3">
      <c r="A101" s="132"/>
      <c r="B101" s="143" t="s">
        <v>357</v>
      </c>
      <c r="C101" s="134"/>
      <c r="D101" s="135"/>
      <c r="E101" s="136"/>
      <c r="F101" s="178"/>
      <c r="G101" s="178"/>
      <c r="H101" s="138"/>
    </row>
    <row r="102" spans="1:8" s="131" customFormat="1" x14ac:dyDescent="0.3">
      <c r="A102" s="132">
        <f t="shared" ref="A102:A111" si="18">MAX(A93:A101)+0.01</f>
        <v>9.5699999999999878</v>
      </c>
      <c r="B102" s="144" t="s">
        <v>358</v>
      </c>
      <c r="C102" s="134">
        <v>1</v>
      </c>
      <c r="D102" s="135" t="s">
        <v>3</v>
      </c>
      <c r="E102" s="136">
        <v>0</v>
      </c>
      <c r="F102" s="180" t="s">
        <v>330</v>
      </c>
      <c r="G102" s="178"/>
      <c r="H102" s="138"/>
    </row>
    <row r="103" spans="1:8" s="131" customFormat="1" x14ac:dyDescent="0.3">
      <c r="A103" s="132">
        <f t="shared" si="18"/>
        <v>9.5799999999999876</v>
      </c>
      <c r="B103" s="144" t="s">
        <v>359</v>
      </c>
      <c r="C103" s="134">
        <v>1</v>
      </c>
      <c r="D103" s="135" t="s">
        <v>3</v>
      </c>
      <c r="E103" s="136">
        <v>0</v>
      </c>
      <c r="F103" s="180" t="s">
        <v>330</v>
      </c>
      <c r="G103" s="178"/>
      <c r="H103" s="138"/>
    </row>
    <row r="104" spans="1:8" s="131" customFormat="1" x14ac:dyDescent="0.3">
      <c r="A104" s="132">
        <f t="shared" si="18"/>
        <v>9.5899999999999874</v>
      </c>
      <c r="B104" s="144" t="s">
        <v>360</v>
      </c>
      <c r="C104" s="134">
        <v>1</v>
      </c>
      <c r="D104" s="135" t="s">
        <v>3</v>
      </c>
      <c r="E104" s="136">
        <v>0</v>
      </c>
      <c r="F104" s="180" t="s">
        <v>330</v>
      </c>
      <c r="G104" s="178"/>
      <c r="H104" s="138"/>
    </row>
    <row r="105" spans="1:8" s="131" customFormat="1" x14ac:dyDescent="0.3">
      <c r="A105" s="132">
        <f t="shared" si="18"/>
        <v>9.5999999999999872</v>
      </c>
      <c r="B105" s="144" t="s">
        <v>361</v>
      </c>
      <c r="C105" s="134">
        <v>1</v>
      </c>
      <c r="D105" s="135" t="s">
        <v>3</v>
      </c>
      <c r="E105" s="136">
        <v>0</v>
      </c>
      <c r="F105" s="180" t="s">
        <v>330</v>
      </c>
      <c r="G105" s="178"/>
      <c r="H105" s="138"/>
    </row>
    <row r="106" spans="1:8" s="131" customFormat="1" x14ac:dyDescent="0.3">
      <c r="A106" s="132">
        <f t="shared" si="18"/>
        <v>9.609999999999987</v>
      </c>
      <c r="B106" s="144" t="s">
        <v>362</v>
      </c>
      <c r="C106" s="134">
        <v>1</v>
      </c>
      <c r="D106" s="135" t="s">
        <v>3</v>
      </c>
      <c r="E106" s="136">
        <v>0</v>
      </c>
      <c r="F106" s="180" t="s">
        <v>330</v>
      </c>
      <c r="G106" s="178"/>
      <c r="H106" s="138"/>
    </row>
    <row r="107" spans="1:8" s="131" customFormat="1" x14ac:dyDescent="0.3">
      <c r="A107" s="132">
        <f t="shared" si="18"/>
        <v>9.6199999999999868</v>
      </c>
      <c r="B107" s="144" t="s">
        <v>363</v>
      </c>
      <c r="C107" s="134">
        <v>1</v>
      </c>
      <c r="D107" s="135" t="s">
        <v>3</v>
      </c>
      <c r="E107" s="136">
        <v>0</v>
      </c>
      <c r="F107" s="180" t="s">
        <v>330</v>
      </c>
      <c r="G107" s="178"/>
      <c r="H107" s="138"/>
    </row>
    <row r="108" spans="1:8" s="131" customFormat="1" x14ac:dyDescent="0.3">
      <c r="A108" s="132">
        <f t="shared" si="18"/>
        <v>9.6299999999999866</v>
      </c>
      <c r="B108" s="144" t="s">
        <v>364</v>
      </c>
      <c r="C108" s="134">
        <v>1</v>
      </c>
      <c r="D108" s="135" t="s">
        <v>3</v>
      </c>
      <c r="E108" s="136">
        <v>0</v>
      </c>
      <c r="F108" s="180" t="s">
        <v>330</v>
      </c>
      <c r="G108" s="178"/>
      <c r="H108" s="138"/>
    </row>
    <row r="109" spans="1:8" s="131" customFormat="1" ht="28.8" x14ac:dyDescent="0.3">
      <c r="A109" s="132">
        <f t="shared" si="18"/>
        <v>9.6399999999999864</v>
      </c>
      <c r="B109" s="144" t="s">
        <v>365</v>
      </c>
      <c r="C109" s="134">
        <v>1</v>
      </c>
      <c r="D109" s="135" t="s">
        <v>3</v>
      </c>
      <c r="E109" s="136">
        <v>0</v>
      </c>
      <c r="F109" s="180" t="s">
        <v>330</v>
      </c>
      <c r="G109" s="178"/>
      <c r="H109" s="138"/>
    </row>
    <row r="110" spans="1:8" s="131" customFormat="1" ht="28.8" x14ac:dyDescent="0.3">
      <c r="A110" s="132">
        <f t="shared" si="18"/>
        <v>9.6499999999999861</v>
      </c>
      <c r="B110" s="144" t="s">
        <v>366</v>
      </c>
      <c r="C110" s="134">
        <v>1</v>
      </c>
      <c r="D110" s="135" t="s">
        <v>3</v>
      </c>
      <c r="E110" s="136">
        <v>0</v>
      </c>
      <c r="F110" s="180" t="s">
        <v>330</v>
      </c>
      <c r="G110" s="178"/>
      <c r="H110" s="138"/>
    </row>
    <row r="111" spans="1:8" s="131" customFormat="1" ht="28.8" x14ac:dyDescent="0.3">
      <c r="A111" s="132">
        <f t="shared" si="18"/>
        <v>9.6599999999999859</v>
      </c>
      <c r="B111" s="144" t="s">
        <v>367</v>
      </c>
      <c r="C111" s="134">
        <v>1</v>
      </c>
      <c r="D111" s="135" t="s">
        <v>3</v>
      </c>
      <c r="E111" s="136">
        <v>0</v>
      </c>
      <c r="F111" s="180" t="s">
        <v>330</v>
      </c>
      <c r="G111" s="178"/>
      <c r="H111" s="138"/>
    </row>
    <row r="112" spans="1:8" s="131" customFormat="1" x14ac:dyDescent="0.3">
      <c r="A112" s="132"/>
      <c r="B112" s="143"/>
      <c r="C112" s="134"/>
      <c r="D112" s="135"/>
      <c r="E112" s="136"/>
      <c r="F112" s="137"/>
      <c r="G112" s="137"/>
      <c r="H112" s="138"/>
    </row>
    <row r="113" spans="1:8" s="131" customFormat="1" x14ac:dyDescent="0.3">
      <c r="A113" s="132">
        <f>MAX(A100:A111)+0.01</f>
        <v>9.6699999999999857</v>
      </c>
      <c r="B113" s="142" t="s">
        <v>8</v>
      </c>
      <c r="C113" s="134">
        <v>1</v>
      </c>
      <c r="D113" s="135" t="s">
        <v>3</v>
      </c>
      <c r="E113" s="136">
        <v>0</v>
      </c>
      <c r="F113" s="178">
        <f t="shared" ref="F113" si="19">C113*E113</f>
        <v>0</v>
      </c>
      <c r="G113" s="178"/>
      <c r="H113" s="138"/>
    </row>
    <row r="114" spans="1:8" s="131" customFormat="1" x14ac:dyDescent="0.3">
      <c r="A114" s="132"/>
      <c r="B114" s="142"/>
      <c r="C114" s="134"/>
      <c r="D114" s="135"/>
      <c r="E114" s="136"/>
      <c r="F114" s="137"/>
      <c r="G114" s="137"/>
      <c r="H114" s="138"/>
    </row>
    <row r="115" spans="1:8" s="131" customFormat="1" x14ac:dyDescent="0.3">
      <c r="A115" s="132">
        <f>MAX(A102:A113)+0.01</f>
        <v>9.6799999999999855</v>
      </c>
      <c r="B115" s="142" t="s">
        <v>381</v>
      </c>
      <c r="C115" s="134">
        <v>1</v>
      </c>
      <c r="D115" s="135" t="s">
        <v>3</v>
      </c>
      <c r="E115" s="136">
        <v>0</v>
      </c>
      <c r="F115" s="178">
        <f t="shared" ref="F115" si="20">C115*E115</f>
        <v>0</v>
      </c>
      <c r="G115" s="178"/>
      <c r="H115" s="138"/>
    </row>
    <row r="116" spans="1:8" s="131" customFormat="1" x14ac:dyDescent="0.3">
      <c r="A116" s="132"/>
      <c r="B116" s="142"/>
      <c r="C116" s="134"/>
      <c r="D116" s="135"/>
      <c r="E116" s="136"/>
      <c r="F116" s="137"/>
      <c r="G116" s="137"/>
      <c r="H116" s="138"/>
    </row>
    <row r="117" spans="1:8" x14ac:dyDescent="0.3">
      <c r="A117" s="28"/>
      <c r="B117" s="29"/>
      <c r="C117" s="8"/>
      <c r="D117" s="38"/>
      <c r="E117" s="11"/>
      <c r="F117" s="30"/>
      <c r="G117" s="30"/>
      <c r="H117" s="18"/>
    </row>
    <row r="118" spans="1:8" ht="15.6" x14ac:dyDescent="0.3">
      <c r="A118" s="35"/>
      <c r="B118" s="36" t="s">
        <v>7</v>
      </c>
      <c r="C118" s="5"/>
      <c r="D118" s="37"/>
      <c r="E118" s="92"/>
      <c r="F118" s="177">
        <f>SUM(F9:G117)</f>
        <v>0</v>
      </c>
      <c r="G118" s="177"/>
      <c r="H118" s="19"/>
    </row>
    <row r="119" spans="1:8" x14ac:dyDescent="0.3">
      <c r="A119" s="39"/>
      <c r="B119" s="40"/>
      <c r="C119" s="9"/>
      <c r="D119" s="41"/>
      <c r="E119" s="93"/>
      <c r="F119" s="70"/>
      <c r="G119" s="42"/>
      <c r="H119" s="20"/>
    </row>
    <row r="122" spans="1:8" x14ac:dyDescent="0.3">
      <c r="B122" s="145"/>
    </row>
  </sheetData>
  <sheetProtection algorithmName="SHA-512" hashValue="o5K5hdyrUmzFXh4goAhNNdoDA63j5JuyEPoJL8Y1yyy3m94Y0DuiTPuxMfyRRGeL2o7yRP/xti/52MW2z9dQ3w==" saltValue="UxF1xQqmQe+CBfW8pHVNGw==" spinCount="100000" sheet="1" selectLockedCells="1"/>
  <mergeCells count="74">
    <mergeCell ref="F24:G24"/>
    <mergeCell ref="F76:G76"/>
    <mergeCell ref="F26:G26"/>
    <mergeCell ref="F7:G7"/>
    <mergeCell ref="F118:G118"/>
    <mergeCell ref="F13:G13"/>
    <mergeCell ref="F96:G96"/>
    <mergeCell ref="F101:G101"/>
    <mergeCell ref="F17:G17"/>
    <mergeCell ref="F78:G78"/>
    <mergeCell ref="F28:G28"/>
    <mergeCell ref="F22:G22"/>
    <mergeCell ref="F98:G98"/>
    <mergeCell ref="F99:G99"/>
    <mergeCell ref="F102:G102"/>
    <mergeCell ref="F103:G103"/>
    <mergeCell ref="F104:G104"/>
    <mergeCell ref="F92:G92"/>
    <mergeCell ref="F93:G93"/>
    <mergeCell ref="F94:G94"/>
    <mergeCell ref="F95:G95"/>
    <mergeCell ref="F97:G97"/>
    <mergeCell ref="F36:G36"/>
    <mergeCell ref="F38:G38"/>
    <mergeCell ref="F43:G43"/>
    <mergeCell ref="F91:G91"/>
    <mergeCell ref="F45:G45"/>
    <mergeCell ref="F46:G46"/>
    <mergeCell ref="F47:G47"/>
    <mergeCell ref="F53:G53"/>
    <mergeCell ref="F74:G74"/>
    <mergeCell ref="F86:G86"/>
    <mergeCell ref="F87:G87"/>
    <mergeCell ref="F88:G88"/>
    <mergeCell ref="F89:G89"/>
    <mergeCell ref="F90:G90"/>
    <mergeCell ref="F79:G79"/>
    <mergeCell ref="F80:G80"/>
    <mergeCell ref="F83:G83"/>
    <mergeCell ref="F84:G84"/>
    <mergeCell ref="F85:G85"/>
    <mergeCell ref="F67:G67"/>
    <mergeCell ref="F15:G15"/>
    <mergeCell ref="F73:G73"/>
    <mergeCell ref="F75:G75"/>
    <mergeCell ref="F77:G77"/>
    <mergeCell ref="F59:G59"/>
    <mergeCell ref="F62:G62"/>
    <mergeCell ref="F63:G63"/>
    <mergeCell ref="F64:G64"/>
    <mergeCell ref="F65:G65"/>
    <mergeCell ref="F54:G54"/>
    <mergeCell ref="F55:G55"/>
    <mergeCell ref="F56:G56"/>
    <mergeCell ref="F57:G57"/>
    <mergeCell ref="F58:G58"/>
    <mergeCell ref="F44:G44"/>
    <mergeCell ref="F42:G42"/>
    <mergeCell ref="F115:G115"/>
    <mergeCell ref="F110:G110"/>
    <mergeCell ref="F111:G111"/>
    <mergeCell ref="F113:G113"/>
    <mergeCell ref="F18:G18"/>
    <mergeCell ref="F19:G19"/>
    <mergeCell ref="F20:G20"/>
    <mergeCell ref="F30:G30"/>
    <mergeCell ref="F32:G32"/>
    <mergeCell ref="F34:G34"/>
    <mergeCell ref="F105:G105"/>
    <mergeCell ref="F106:G106"/>
    <mergeCell ref="F107:G107"/>
    <mergeCell ref="F108:G108"/>
    <mergeCell ref="F109:G109"/>
    <mergeCell ref="F66:G66"/>
  </mergeCells>
  <pageMargins left="0.70866141732283472" right="0.70866141732283472" top="0.74803149606299213" bottom="0.74803149606299213" header="0.31496062992125984" footer="0.31496062992125984"/>
  <pageSetup scale="59" orientation="portrait" r:id="rId1"/>
  <headerFooter>
    <oddFooter>&amp;LSchedule of Works&amp;CElectrical Services&amp;RPage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B0BDC-12EE-479F-9D04-5EB45A0F7DEF}">
  <dimension ref="A3:H79"/>
  <sheetViews>
    <sheetView view="pageBreakPreview" zoomScaleNormal="100" zoomScaleSheetLayoutView="100" zoomScalePageLayoutView="85" workbookViewId="0">
      <selection activeCell="P28" sqref="P28"/>
    </sheetView>
  </sheetViews>
  <sheetFormatPr defaultColWidth="8.88671875" defaultRowHeight="14.4" x14ac:dyDescent="0.3"/>
  <cols>
    <col min="1" max="1" width="6.6640625" style="2" customWidth="1"/>
    <col min="2" max="2" width="56.6640625" style="2" customWidth="1"/>
    <col min="3" max="3" width="8.109375" style="2" customWidth="1"/>
    <col min="4" max="4" width="5.5546875" style="2" customWidth="1"/>
    <col min="5" max="5" width="10.5546875" style="2" customWidth="1"/>
    <col min="6" max="7" width="8.88671875" style="2"/>
    <col min="8" max="8" width="45.88671875" style="2" customWidth="1"/>
    <col min="9" max="16384" width="8.88671875" style="2"/>
  </cols>
  <sheetData>
    <row r="3" spans="1:8" ht="6" customHeight="1" x14ac:dyDescent="0.3"/>
    <row r="4" spans="1:8" ht="28.8" x14ac:dyDescent="0.55000000000000004">
      <c r="A4" s="121" t="str">
        <f>'Tender Sum Analysis'!A4</f>
        <v>Tender Sum Analysis - Sports Wales Switchgear Upgrade</v>
      </c>
      <c r="B4" s="121"/>
    </row>
    <row r="5" spans="1:8" ht="6" customHeight="1" x14ac:dyDescent="0.3">
      <c r="A5" s="88"/>
      <c r="B5" s="88"/>
      <c r="C5" s="88"/>
      <c r="D5" s="88"/>
      <c r="E5" s="88"/>
      <c r="F5" s="88"/>
      <c r="G5" s="88"/>
      <c r="H5" s="88"/>
    </row>
    <row r="6" spans="1:8" x14ac:dyDescent="0.3">
      <c r="A6" s="122"/>
      <c r="B6" s="3"/>
      <c r="C6" s="3"/>
      <c r="D6" s="3"/>
      <c r="E6" s="3"/>
      <c r="F6" s="3"/>
      <c r="G6" s="3"/>
      <c r="H6" s="12"/>
    </row>
    <row r="7" spans="1:8" ht="28.95" customHeight="1" x14ac:dyDescent="0.3">
      <c r="A7" s="123" t="s">
        <v>5</v>
      </c>
      <c r="B7" s="124" t="s">
        <v>2</v>
      </c>
      <c r="C7" s="4" t="s">
        <v>10</v>
      </c>
      <c r="D7" s="4" t="s">
        <v>1</v>
      </c>
      <c r="E7" s="91" t="s">
        <v>6</v>
      </c>
      <c r="F7" s="182" t="s">
        <v>0</v>
      </c>
      <c r="G7" s="182"/>
      <c r="H7" s="13" t="s">
        <v>13</v>
      </c>
    </row>
    <row r="8" spans="1:8" ht="15.6" x14ac:dyDescent="0.3">
      <c r="A8" s="125">
        <v>10</v>
      </c>
      <c r="B8" s="126" t="s">
        <v>280</v>
      </c>
      <c r="C8" s="5"/>
      <c r="D8" s="5"/>
      <c r="E8" s="5"/>
      <c r="F8" s="127"/>
      <c r="G8" s="127"/>
      <c r="H8" s="14"/>
    </row>
    <row r="9" spans="1:8" ht="15.6" x14ac:dyDescent="0.3">
      <c r="A9" s="94"/>
      <c r="B9" s="95"/>
      <c r="C9" s="89"/>
      <c r="D9" s="89"/>
      <c r="E9" s="89"/>
      <c r="F9" s="96"/>
      <c r="G9" s="96"/>
      <c r="H9" s="97"/>
    </row>
    <row r="10" spans="1:8" ht="15.6" x14ac:dyDescent="0.3">
      <c r="A10" s="94"/>
      <c r="B10" s="95"/>
      <c r="C10" s="89"/>
      <c r="D10" s="89"/>
      <c r="E10" s="89"/>
      <c r="F10" s="96"/>
      <c r="G10" s="96"/>
      <c r="H10" s="97"/>
    </row>
    <row r="11" spans="1:8" x14ac:dyDescent="0.3">
      <c r="A11" s="98"/>
      <c r="B11" s="99"/>
      <c r="C11" s="6"/>
      <c r="D11" s="6"/>
      <c r="E11" s="10"/>
      <c r="F11" s="10"/>
      <c r="G11" s="10"/>
      <c r="H11" s="15"/>
    </row>
    <row r="12" spans="1:8" x14ac:dyDescent="0.3">
      <c r="A12" s="98"/>
      <c r="B12" s="99"/>
      <c r="C12" s="6"/>
      <c r="D12" s="6"/>
      <c r="E12" s="10"/>
      <c r="F12" s="10"/>
      <c r="G12" s="10"/>
      <c r="H12" s="15"/>
    </row>
    <row r="13" spans="1:8" x14ac:dyDescent="0.3">
      <c r="A13" s="98"/>
      <c r="B13" s="99"/>
      <c r="C13" s="6"/>
      <c r="D13" s="6"/>
      <c r="E13" s="10"/>
      <c r="F13" s="10"/>
      <c r="G13" s="10"/>
      <c r="H13" s="15"/>
    </row>
    <row r="14" spans="1:8" x14ac:dyDescent="0.3">
      <c r="A14" s="98"/>
      <c r="B14" s="99"/>
      <c r="C14" s="6"/>
      <c r="D14" s="6"/>
      <c r="E14" s="10"/>
      <c r="F14" s="10"/>
      <c r="G14" s="10"/>
      <c r="H14" s="15"/>
    </row>
    <row r="15" spans="1:8" x14ac:dyDescent="0.3">
      <c r="A15" s="98"/>
      <c r="B15" s="99"/>
      <c r="C15" s="6"/>
      <c r="D15" s="6"/>
      <c r="E15" s="10"/>
      <c r="F15" s="10"/>
      <c r="G15" s="10"/>
      <c r="H15" s="15"/>
    </row>
    <row r="16" spans="1:8" x14ac:dyDescent="0.3">
      <c r="A16" s="98"/>
      <c r="B16" s="99"/>
      <c r="C16" s="6"/>
      <c r="D16" s="6"/>
      <c r="E16" s="10"/>
      <c r="F16" s="10"/>
      <c r="G16" s="10"/>
      <c r="H16" s="15"/>
    </row>
    <row r="17" spans="1:8" x14ac:dyDescent="0.3">
      <c r="A17" s="98"/>
      <c r="B17" s="99"/>
      <c r="C17" s="6"/>
      <c r="D17" s="6"/>
      <c r="E17" s="10"/>
      <c r="F17" s="10"/>
      <c r="G17" s="10"/>
      <c r="H17" s="15"/>
    </row>
    <row r="18" spans="1:8" x14ac:dyDescent="0.3">
      <c r="A18" s="98"/>
      <c r="B18" s="99"/>
      <c r="C18" s="6"/>
      <c r="D18" s="6"/>
      <c r="E18" s="10"/>
      <c r="F18" s="10"/>
      <c r="G18" s="10"/>
      <c r="H18" s="15"/>
    </row>
    <row r="19" spans="1:8" x14ac:dyDescent="0.3">
      <c r="A19" s="98"/>
      <c r="B19" s="99"/>
      <c r="C19" s="6"/>
      <c r="D19" s="6"/>
      <c r="E19" s="10"/>
      <c r="F19" s="10"/>
      <c r="G19" s="10"/>
      <c r="H19" s="15"/>
    </row>
    <row r="20" spans="1:8" x14ac:dyDescent="0.3">
      <c r="A20" s="98"/>
      <c r="B20" s="99"/>
      <c r="C20" s="6"/>
      <c r="D20" s="6"/>
      <c r="E20" s="10"/>
      <c r="F20" s="10"/>
      <c r="G20" s="10"/>
      <c r="H20" s="15"/>
    </row>
    <row r="21" spans="1:8" x14ac:dyDescent="0.3">
      <c r="A21" s="98"/>
      <c r="B21" s="99"/>
      <c r="C21" s="6"/>
      <c r="D21" s="6"/>
      <c r="E21" s="10"/>
      <c r="F21" s="10"/>
      <c r="G21" s="10"/>
      <c r="H21" s="15"/>
    </row>
    <row r="22" spans="1:8" x14ac:dyDescent="0.3">
      <c r="A22" s="98"/>
      <c r="B22" s="99"/>
      <c r="C22" s="6"/>
      <c r="D22" s="6"/>
      <c r="E22" s="10"/>
      <c r="F22" s="10"/>
      <c r="G22" s="10"/>
      <c r="H22" s="15"/>
    </row>
    <row r="23" spans="1:8" x14ac:dyDescent="0.3">
      <c r="A23" s="98"/>
      <c r="B23" s="99"/>
      <c r="C23" s="6"/>
      <c r="D23" s="6"/>
      <c r="E23" s="10"/>
      <c r="F23" s="10"/>
      <c r="G23" s="10"/>
      <c r="H23" s="15"/>
    </row>
    <row r="24" spans="1:8" x14ac:dyDescent="0.3">
      <c r="A24" s="98"/>
      <c r="B24" s="99"/>
      <c r="C24" s="6"/>
      <c r="D24" s="6"/>
      <c r="E24" s="10"/>
      <c r="F24" s="10"/>
      <c r="G24" s="10"/>
      <c r="H24" s="15"/>
    </row>
    <row r="25" spans="1:8" x14ac:dyDescent="0.3">
      <c r="A25" s="98"/>
      <c r="B25" s="99"/>
      <c r="C25" s="6"/>
      <c r="D25" s="6"/>
      <c r="E25" s="10"/>
      <c r="F25" s="10"/>
      <c r="G25" s="10"/>
      <c r="H25" s="15"/>
    </row>
    <row r="26" spans="1:8" x14ac:dyDescent="0.3">
      <c r="A26" s="98"/>
      <c r="B26" s="99"/>
      <c r="C26" s="6"/>
      <c r="D26" s="6"/>
      <c r="E26" s="10"/>
      <c r="F26" s="10"/>
      <c r="G26" s="10"/>
      <c r="H26" s="15"/>
    </row>
    <row r="27" spans="1:8" x14ac:dyDescent="0.3">
      <c r="A27" s="98"/>
      <c r="B27" s="99"/>
      <c r="C27" s="6"/>
      <c r="D27" s="6"/>
      <c r="E27" s="10"/>
      <c r="F27" s="10"/>
      <c r="G27" s="10"/>
      <c r="H27" s="15"/>
    </row>
    <row r="28" spans="1:8" x14ac:dyDescent="0.3">
      <c r="A28" s="98"/>
      <c r="B28" s="99"/>
      <c r="C28" s="6"/>
      <c r="D28" s="6"/>
      <c r="E28" s="10"/>
      <c r="F28" s="10"/>
      <c r="G28" s="10"/>
      <c r="H28" s="15"/>
    </row>
    <row r="29" spans="1:8" x14ac:dyDescent="0.3">
      <c r="A29" s="98"/>
      <c r="B29" s="99"/>
      <c r="C29" s="6"/>
      <c r="D29" s="6"/>
      <c r="E29" s="10"/>
      <c r="F29" s="10"/>
      <c r="G29" s="10"/>
      <c r="H29" s="15"/>
    </row>
    <row r="30" spans="1:8" x14ac:dyDescent="0.3">
      <c r="A30" s="98"/>
      <c r="B30" s="99"/>
      <c r="C30" s="6"/>
      <c r="D30" s="6"/>
      <c r="E30" s="10"/>
      <c r="F30" s="10"/>
      <c r="G30" s="10"/>
      <c r="H30" s="15"/>
    </row>
    <row r="31" spans="1:8" x14ac:dyDescent="0.3">
      <c r="A31" s="98"/>
      <c r="B31" s="99"/>
      <c r="C31" s="6"/>
      <c r="D31" s="6"/>
      <c r="E31" s="10"/>
      <c r="F31" s="10"/>
      <c r="G31" s="10"/>
      <c r="H31" s="15"/>
    </row>
    <row r="32" spans="1:8" x14ac:dyDescent="0.3">
      <c r="A32" s="98"/>
      <c r="B32" s="99"/>
      <c r="C32" s="6"/>
      <c r="D32" s="6"/>
      <c r="E32" s="10"/>
      <c r="F32" s="10"/>
      <c r="G32" s="10"/>
      <c r="H32" s="15"/>
    </row>
    <row r="33" spans="1:8" x14ac:dyDescent="0.3">
      <c r="A33" s="98"/>
      <c r="B33" s="99"/>
      <c r="C33" s="6"/>
      <c r="D33" s="6"/>
      <c r="E33" s="10"/>
      <c r="F33" s="10"/>
      <c r="G33" s="10"/>
      <c r="H33" s="15"/>
    </row>
    <row r="34" spans="1:8" x14ac:dyDescent="0.3">
      <c r="A34" s="98"/>
      <c r="B34" s="99"/>
      <c r="C34" s="6"/>
      <c r="D34" s="6"/>
      <c r="E34" s="10"/>
      <c r="F34" s="10"/>
      <c r="G34" s="10"/>
      <c r="H34" s="15"/>
    </row>
    <row r="35" spans="1:8" x14ac:dyDescent="0.3">
      <c r="A35" s="98"/>
      <c r="B35" s="99"/>
      <c r="C35" s="6"/>
      <c r="D35" s="6"/>
      <c r="E35" s="10"/>
      <c r="F35" s="10"/>
      <c r="G35" s="10"/>
      <c r="H35" s="15"/>
    </row>
    <row r="36" spans="1:8" x14ac:dyDescent="0.3">
      <c r="A36" s="98"/>
      <c r="B36" s="99"/>
      <c r="C36" s="6"/>
      <c r="D36" s="6"/>
      <c r="E36" s="10"/>
      <c r="F36" s="10"/>
      <c r="G36" s="10"/>
      <c r="H36" s="15"/>
    </row>
    <row r="37" spans="1:8" x14ac:dyDescent="0.3">
      <c r="A37" s="98"/>
      <c r="B37" s="99"/>
      <c r="C37" s="6"/>
      <c r="D37" s="6"/>
      <c r="E37" s="10"/>
      <c r="F37" s="10"/>
      <c r="G37" s="10"/>
      <c r="H37" s="15"/>
    </row>
    <row r="38" spans="1:8" x14ac:dyDescent="0.3">
      <c r="A38" s="98"/>
      <c r="B38" s="99"/>
      <c r="C38" s="6"/>
      <c r="D38" s="6"/>
      <c r="E38" s="10"/>
      <c r="F38" s="10"/>
      <c r="G38" s="10"/>
      <c r="H38" s="15"/>
    </row>
    <row r="39" spans="1:8" x14ac:dyDescent="0.3">
      <c r="A39" s="98"/>
      <c r="B39" s="99"/>
      <c r="C39" s="6"/>
      <c r="D39" s="6"/>
      <c r="E39" s="10"/>
      <c r="F39" s="10"/>
      <c r="G39" s="10"/>
      <c r="H39" s="15"/>
    </row>
    <row r="40" spans="1:8" x14ac:dyDescent="0.3">
      <c r="A40" s="98"/>
      <c r="B40" s="99"/>
      <c r="C40" s="6"/>
      <c r="D40" s="6"/>
      <c r="E40" s="10"/>
      <c r="F40" s="10"/>
      <c r="G40" s="10"/>
      <c r="H40" s="15"/>
    </row>
    <row r="41" spans="1:8" x14ac:dyDescent="0.3">
      <c r="A41" s="98"/>
      <c r="B41" s="99"/>
      <c r="C41" s="6"/>
      <c r="D41" s="6"/>
      <c r="E41" s="10"/>
      <c r="F41" s="10"/>
      <c r="G41" s="10"/>
      <c r="H41" s="15"/>
    </row>
    <row r="42" spans="1:8" x14ac:dyDescent="0.3">
      <c r="A42" s="98"/>
      <c r="B42" s="99"/>
      <c r="C42" s="6"/>
      <c r="D42" s="6"/>
      <c r="E42" s="10"/>
      <c r="F42" s="10"/>
      <c r="G42" s="10"/>
      <c r="H42" s="15"/>
    </row>
    <row r="43" spans="1:8" x14ac:dyDescent="0.3">
      <c r="A43" s="98"/>
      <c r="B43" s="99"/>
      <c r="C43" s="6"/>
      <c r="D43" s="6"/>
      <c r="E43" s="10"/>
      <c r="F43" s="10"/>
      <c r="G43" s="10"/>
      <c r="H43" s="15"/>
    </row>
    <row r="44" spans="1:8" x14ac:dyDescent="0.3">
      <c r="A44" s="98"/>
      <c r="B44" s="99"/>
      <c r="C44" s="6"/>
      <c r="D44" s="6"/>
      <c r="E44" s="10"/>
      <c r="F44" s="10"/>
      <c r="G44" s="10"/>
      <c r="H44" s="15"/>
    </row>
    <row r="45" spans="1:8" x14ac:dyDescent="0.3">
      <c r="A45" s="98"/>
      <c r="B45" s="99"/>
      <c r="C45" s="6"/>
      <c r="D45" s="6"/>
      <c r="E45" s="10"/>
      <c r="F45" s="10"/>
      <c r="G45" s="10"/>
      <c r="H45" s="15"/>
    </row>
    <row r="46" spans="1:8" x14ac:dyDescent="0.3">
      <c r="A46" s="98"/>
      <c r="B46" s="99"/>
      <c r="C46" s="6"/>
      <c r="D46" s="6"/>
      <c r="E46" s="10"/>
      <c r="F46" s="10"/>
      <c r="G46" s="10"/>
      <c r="H46" s="15"/>
    </row>
    <row r="47" spans="1:8" x14ac:dyDescent="0.3">
      <c r="A47" s="98"/>
      <c r="B47" s="99"/>
      <c r="C47" s="6"/>
      <c r="D47" s="6"/>
      <c r="E47" s="10"/>
      <c r="F47" s="10"/>
      <c r="G47" s="10"/>
      <c r="H47" s="15"/>
    </row>
    <row r="48" spans="1:8" x14ac:dyDescent="0.3">
      <c r="A48" s="98"/>
      <c r="B48" s="99"/>
      <c r="C48" s="6"/>
      <c r="D48" s="6"/>
      <c r="E48" s="10"/>
      <c r="F48" s="10"/>
      <c r="G48" s="10"/>
      <c r="H48" s="15"/>
    </row>
    <row r="49" spans="1:8" x14ac:dyDescent="0.3">
      <c r="A49" s="98"/>
      <c r="B49" s="99"/>
      <c r="C49" s="6"/>
      <c r="D49" s="6"/>
      <c r="E49" s="10"/>
      <c r="F49" s="10"/>
      <c r="G49" s="10"/>
      <c r="H49" s="15"/>
    </row>
    <row r="50" spans="1:8" x14ac:dyDescent="0.3">
      <c r="A50" s="98"/>
      <c r="B50" s="99"/>
      <c r="C50" s="6"/>
      <c r="D50" s="6"/>
      <c r="E50" s="10"/>
      <c r="F50" s="10"/>
      <c r="G50" s="10"/>
      <c r="H50" s="15"/>
    </row>
    <row r="51" spans="1:8" x14ac:dyDescent="0.3">
      <c r="A51" s="98"/>
      <c r="B51" s="99"/>
      <c r="C51" s="6"/>
      <c r="D51" s="6"/>
      <c r="E51" s="10"/>
      <c r="F51" s="10"/>
      <c r="G51" s="10"/>
      <c r="H51" s="15"/>
    </row>
    <row r="52" spans="1:8" x14ac:dyDescent="0.3">
      <c r="A52" s="98"/>
      <c r="B52" s="99"/>
      <c r="C52" s="6"/>
      <c r="D52" s="6"/>
      <c r="E52" s="10"/>
      <c r="F52" s="10"/>
      <c r="G52" s="10"/>
      <c r="H52" s="15"/>
    </row>
    <row r="53" spans="1:8" x14ac:dyDescent="0.3">
      <c r="A53" s="98"/>
      <c r="B53" s="99"/>
      <c r="C53" s="6"/>
      <c r="D53" s="6"/>
      <c r="E53" s="10"/>
      <c r="F53" s="10"/>
      <c r="G53" s="10"/>
      <c r="H53" s="15"/>
    </row>
    <row r="54" spans="1:8" x14ac:dyDescent="0.3">
      <c r="A54" s="98"/>
      <c r="B54" s="99"/>
      <c r="C54" s="6"/>
      <c r="D54" s="6"/>
      <c r="E54" s="10"/>
      <c r="F54" s="10"/>
      <c r="G54" s="10"/>
      <c r="H54" s="15"/>
    </row>
    <row r="55" spans="1:8" x14ac:dyDescent="0.3">
      <c r="A55" s="98"/>
      <c r="B55" s="99"/>
      <c r="C55" s="6"/>
      <c r="D55" s="6"/>
      <c r="E55" s="10"/>
      <c r="F55" s="10"/>
      <c r="G55" s="10"/>
      <c r="H55" s="15"/>
    </row>
    <row r="56" spans="1:8" x14ac:dyDescent="0.3">
      <c r="A56" s="98"/>
      <c r="B56" s="99"/>
      <c r="C56" s="6"/>
      <c r="D56" s="6"/>
      <c r="E56" s="10"/>
      <c r="F56" s="10"/>
      <c r="G56" s="10"/>
      <c r="H56" s="15"/>
    </row>
    <row r="57" spans="1:8" x14ac:dyDescent="0.3">
      <c r="A57" s="98"/>
      <c r="B57" s="99"/>
      <c r="C57" s="6"/>
      <c r="D57" s="6"/>
      <c r="E57" s="10"/>
      <c r="F57" s="10"/>
      <c r="G57" s="10"/>
      <c r="H57" s="15"/>
    </row>
    <row r="58" spans="1:8" x14ac:dyDescent="0.3">
      <c r="A58" s="98"/>
      <c r="B58" s="99"/>
      <c r="C58" s="6"/>
      <c r="D58" s="6"/>
      <c r="E58" s="10"/>
      <c r="F58" s="10"/>
      <c r="G58" s="10"/>
      <c r="H58" s="15"/>
    </row>
    <row r="59" spans="1:8" x14ac:dyDescent="0.3">
      <c r="A59" s="98"/>
      <c r="B59" s="99"/>
      <c r="C59" s="6"/>
      <c r="D59" s="6"/>
      <c r="E59" s="10"/>
      <c r="F59" s="10"/>
      <c r="G59" s="10"/>
      <c r="H59" s="15"/>
    </row>
    <row r="60" spans="1:8" x14ac:dyDescent="0.3">
      <c r="A60" s="98"/>
      <c r="B60" s="99"/>
      <c r="C60" s="6"/>
      <c r="D60" s="6"/>
      <c r="E60" s="10"/>
      <c r="F60" s="10"/>
      <c r="G60" s="10"/>
      <c r="H60" s="15"/>
    </row>
    <row r="61" spans="1:8" x14ac:dyDescent="0.3">
      <c r="A61" s="98"/>
      <c r="B61" s="99"/>
      <c r="C61" s="6"/>
      <c r="D61" s="6"/>
      <c r="E61" s="10"/>
      <c r="F61" s="10"/>
      <c r="G61" s="10"/>
      <c r="H61" s="15"/>
    </row>
    <row r="62" spans="1:8" x14ac:dyDescent="0.3">
      <c r="A62" s="98"/>
      <c r="B62" s="99"/>
      <c r="C62" s="6"/>
      <c r="D62" s="6"/>
      <c r="E62" s="10"/>
      <c r="F62" s="10"/>
      <c r="G62" s="10"/>
      <c r="H62" s="15"/>
    </row>
    <row r="63" spans="1:8" x14ac:dyDescent="0.3">
      <c r="A63" s="98"/>
      <c r="B63" s="99"/>
      <c r="C63" s="6"/>
      <c r="D63" s="6"/>
      <c r="E63" s="10"/>
      <c r="F63" s="10"/>
      <c r="G63" s="10"/>
      <c r="H63" s="15"/>
    </row>
    <row r="64" spans="1:8" x14ac:dyDescent="0.3">
      <c r="A64" s="98"/>
      <c r="B64" s="99"/>
      <c r="C64" s="6"/>
      <c r="D64" s="6"/>
      <c r="E64" s="10"/>
      <c r="F64" s="10"/>
      <c r="G64" s="10"/>
      <c r="H64" s="15"/>
    </row>
    <row r="65" spans="1:8" x14ac:dyDescent="0.3">
      <c r="A65" s="98"/>
      <c r="B65" s="99"/>
      <c r="C65" s="6"/>
      <c r="D65" s="6"/>
      <c r="E65" s="10"/>
      <c r="F65" s="10"/>
      <c r="G65" s="10"/>
      <c r="H65" s="15"/>
    </row>
    <row r="66" spans="1:8" x14ac:dyDescent="0.3">
      <c r="A66" s="98"/>
      <c r="B66" s="99"/>
      <c r="C66" s="6"/>
      <c r="D66" s="6"/>
      <c r="E66" s="10"/>
      <c r="F66" s="10"/>
      <c r="G66" s="10"/>
      <c r="H66" s="15"/>
    </row>
    <row r="67" spans="1:8" x14ac:dyDescent="0.3">
      <c r="A67" s="98"/>
      <c r="B67" s="99"/>
      <c r="C67" s="6"/>
      <c r="D67" s="6"/>
      <c r="E67" s="10"/>
      <c r="F67" s="10"/>
      <c r="G67" s="10"/>
      <c r="H67" s="15"/>
    </row>
    <row r="68" spans="1:8" x14ac:dyDescent="0.3">
      <c r="A68" s="98"/>
      <c r="B68" s="99"/>
      <c r="C68" s="6"/>
      <c r="D68" s="6"/>
      <c r="E68" s="10"/>
      <c r="F68" s="10"/>
      <c r="G68" s="10"/>
      <c r="H68" s="15"/>
    </row>
    <row r="69" spans="1:8" x14ac:dyDescent="0.3">
      <c r="A69" s="98"/>
      <c r="B69" s="99"/>
      <c r="C69" s="6"/>
      <c r="D69" s="6"/>
      <c r="E69" s="10"/>
      <c r="F69" s="10"/>
      <c r="G69" s="10"/>
      <c r="H69" s="15"/>
    </row>
    <row r="70" spans="1:8" x14ac:dyDescent="0.3">
      <c r="A70" s="98"/>
      <c r="B70" s="99"/>
      <c r="C70" s="6"/>
      <c r="D70" s="6"/>
      <c r="E70" s="10"/>
      <c r="F70" s="10"/>
      <c r="G70" s="10"/>
      <c r="H70" s="15"/>
    </row>
    <row r="71" spans="1:8" x14ac:dyDescent="0.3">
      <c r="A71" s="98"/>
      <c r="B71" s="99"/>
      <c r="C71" s="6"/>
      <c r="D71" s="6"/>
      <c r="E71" s="10"/>
      <c r="F71" s="10"/>
      <c r="G71" s="10"/>
      <c r="H71" s="15"/>
    </row>
    <row r="72" spans="1:8" x14ac:dyDescent="0.3">
      <c r="A72" s="98"/>
      <c r="B72" s="99"/>
      <c r="C72" s="6"/>
      <c r="D72" s="6"/>
      <c r="E72" s="10"/>
      <c r="F72" s="10"/>
      <c r="G72" s="10"/>
      <c r="H72" s="15"/>
    </row>
    <row r="73" spans="1:8" x14ac:dyDescent="0.3">
      <c r="A73" s="98"/>
      <c r="B73" s="99"/>
      <c r="C73" s="6"/>
      <c r="D73" s="6"/>
      <c r="E73" s="10"/>
      <c r="F73" s="10"/>
      <c r="G73" s="10"/>
      <c r="H73" s="15"/>
    </row>
    <row r="74" spans="1:8" x14ac:dyDescent="0.3">
      <c r="A74" s="98"/>
      <c r="B74" s="99"/>
      <c r="C74" s="6"/>
      <c r="D74" s="6"/>
      <c r="E74" s="10"/>
      <c r="F74" s="10"/>
      <c r="G74" s="10"/>
      <c r="H74" s="15"/>
    </row>
    <row r="75" spans="1:8" x14ac:dyDescent="0.3">
      <c r="A75" s="98"/>
      <c r="B75" s="99"/>
      <c r="C75" s="6"/>
      <c r="D75" s="6"/>
      <c r="E75" s="10"/>
      <c r="F75" s="10"/>
      <c r="G75" s="10"/>
      <c r="H75" s="15"/>
    </row>
    <row r="76" spans="1:8" x14ac:dyDescent="0.3">
      <c r="A76" s="98"/>
      <c r="B76" s="99"/>
      <c r="C76" s="6"/>
      <c r="D76" s="6"/>
      <c r="E76" s="10"/>
      <c r="F76" s="10"/>
      <c r="G76" s="10"/>
      <c r="H76" s="15"/>
    </row>
    <row r="77" spans="1:8" x14ac:dyDescent="0.3">
      <c r="A77" s="100"/>
      <c r="B77" s="101"/>
      <c r="C77" s="8"/>
      <c r="D77" s="8"/>
      <c r="E77" s="11"/>
      <c r="F77" s="11"/>
      <c r="G77" s="11"/>
      <c r="H77" s="18"/>
    </row>
    <row r="78" spans="1:8" ht="15.6" x14ac:dyDescent="0.3">
      <c r="A78" s="125"/>
      <c r="B78" s="92" t="s">
        <v>7</v>
      </c>
      <c r="C78" s="5"/>
      <c r="D78" s="5"/>
      <c r="E78" s="92"/>
      <c r="F78" s="181">
        <f>SUM(F9:G77)</f>
        <v>0</v>
      </c>
      <c r="G78" s="181"/>
      <c r="H78" s="19"/>
    </row>
    <row r="79" spans="1:8" x14ac:dyDescent="0.3">
      <c r="A79" s="128"/>
      <c r="B79" s="129"/>
      <c r="C79" s="9"/>
      <c r="D79" s="9"/>
      <c r="E79" s="93"/>
      <c r="F79" s="93"/>
      <c r="G79" s="130"/>
      <c r="H79" s="20"/>
    </row>
  </sheetData>
  <sheetProtection selectLockedCells="1"/>
  <mergeCells count="2">
    <mergeCell ref="F78:G78"/>
    <mergeCell ref="F7:G7"/>
  </mergeCells>
  <pageMargins left="0.70866141732283472" right="0.70866141732283472" top="0.74803149606299213" bottom="0.74803149606299213" header="0.31496062992125984" footer="0.31496062992125984"/>
  <pageSetup scale="59" orientation="portrait" r:id="rId1"/>
  <headerFooter>
    <oddFooter>&amp;LSchedule of Works&amp;CAdditional Works&amp;RPage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F4A1A-2E60-4E64-9B51-75DDBFAE28FD}">
  <sheetPr codeName="Sheet2"/>
  <dimension ref="A3:H26"/>
  <sheetViews>
    <sheetView view="pageBreakPreview" zoomScaleNormal="100" zoomScaleSheetLayoutView="100" zoomScalePageLayoutView="115" workbookViewId="0">
      <selection activeCell="J44" sqref="J44:L44"/>
    </sheetView>
  </sheetViews>
  <sheetFormatPr defaultRowHeight="14.4" x14ac:dyDescent="0.3"/>
  <cols>
    <col min="1" max="1" width="6.6640625" customWidth="1"/>
    <col min="2" max="2" width="56.6640625" customWidth="1"/>
    <col min="3" max="3" width="8.109375" customWidth="1"/>
    <col min="4" max="4" width="5.5546875" customWidth="1"/>
    <col min="5" max="5" width="10.5546875" customWidth="1"/>
    <col min="8" max="8" width="45.88671875"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23"/>
      <c r="D5" s="23"/>
      <c r="E5" s="23"/>
      <c r="F5" s="23"/>
      <c r="G5" s="23"/>
      <c r="H5" s="23"/>
    </row>
    <row r="6" spans="1:8" x14ac:dyDescent="0.3">
      <c r="A6" s="24"/>
      <c r="B6" s="25"/>
      <c r="C6" s="25"/>
      <c r="D6" s="25"/>
      <c r="E6" s="25"/>
      <c r="F6" s="25"/>
      <c r="G6" s="25"/>
      <c r="H6" s="26"/>
    </row>
    <row r="7" spans="1:8" ht="28.95" customHeight="1" x14ac:dyDescent="0.3">
      <c r="A7" s="27" t="s">
        <v>5</v>
      </c>
      <c r="B7" s="44" t="s">
        <v>2</v>
      </c>
      <c r="C7" s="45" t="s">
        <v>10</v>
      </c>
      <c r="D7" s="45" t="s">
        <v>1</v>
      </c>
      <c r="E7" s="46" t="s">
        <v>6</v>
      </c>
      <c r="F7" s="175" t="s">
        <v>0</v>
      </c>
      <c r="G7" s="175"/>
      <c r="H7" s="47" t="s">
        <v>13</v>
      </c>
    </row>
    <row r="8" spans="1:8" ht="15.6" x14ac:dyDescent="0.3">
      <c r="A8" s="35"/>
      <c r="B8" s="48" t="s">
        <v>25</v>
      </c>
      <c r="C8" s="37"/>
      <c r="D8" s="37"/>
      <c r="E8" s="37"/>
      <c r="F8" s="49"/>
      <c r="G8" s="49"/>
      <c r="H8" s="50"/>
    </row>
    <row r="9" spans="1:8" x14ac:dyDescent="0.3">
      <c r="A9" s="32"/>
      <c r="B9" s="33"/>
      <c r="C9" s="51"/>
      <c r="D9" s="51"/>
      <c r="E9" s="34"/>
      <c r="F9" s="34"/>
      <c r="G9" s="34"/>
      <c r="H9" s="52"/>
    </row>
    <row r="10" spans="1:8" ht="57.6" x14ac:dyDescent="0.3">
      <c r="A10" s="32">
        <f>MAX(A7:A9)+0.01</f>
        <v>0.01</v>
      </c>
      <c r="B10" s="53" t="s">
        <v>266</v>
      </c>
      <c r="C10" s="51"/>
      <c r="D10" s="51"/>
      <c r="E10" s="34"/>
      <c r="F10" s="173"/>
      <c r="G10" s="173"/>
      <c r="H10" s="52"/>
    </row>
    <row r="11" spans="1:8" x14ac:dyDescent="0.3">
      <c r="A11" s="32"/>
      <c r="B11" s="53"/>
      <c r="C11" s="51"/>
      <c r="D11" s="51"/>
      <c r="E11" s="34"/>
      <c r="F11" s="54"/>
      <c r="G11" s="54"/>
      <c r="H11" s="52"/>
    </row>
    <row r="12" spans="1:8" ht="86.4" x14ac:dyDescent="0.3">
      <c r="A12" s="32">
        <f>MAX(A7:A10)+0.01</f>
        <v>0.02</v>
      </c>
      <c r="B12" s="53" t="s">
        <v>267</v>
      </c>
      <c r="C12" s="51"/>
      <c r="D12" s="51"/>
      <c r="E12" s="34"/>
      <c r="F12" s="173"/>
      <c r="G12" s="173"/>
      <c r="H12" s="52"/>
    </row>
    <row r="13" spans="1:8" x14ac:dyDescent="0.3">
      <c r="A13" s="32"/>
      <c r="B13" s="53"/>
      <c r="C13" s="51"/>
      <c r="D13" s="51"/>
      <c r="E13" s="34"/>
      <c r="F13" s="54"/>
      <c r="G13" s="54"/>
      <c r="H13" s="52"/>
    </row>
    <row r="14" spans="1:8" ht="86.4" x14ac:dyDescent="0.3">
      <c r="A14" s="32">
        <f>MAX(A8:A12)+0.01</f>
        <v>0.03</v>
      </c>
      <c r="B14" s="53" t="s">
        <v>268</v>
      </c>
      <c r="C14" s="51"/>
      <c r="D14" s="51"/>
      <c r="E14" s="34"/>
      <c r="F14" s="173"/>
      <c r="G14" s="173"/>
      <c r="H14" s="52"/>
    </row>
    <row r="15" spans="1:8" x14ac:dyDescent="0.3">
      <c r="A15" s="32"/>
      <c r="B15" s="53"/>
      <c r="C15" s="51"/>
      <c r="D15" s="51"/>
      <c r="E15" s="34"/>
      <c r="F15" s="54"/>
      <c r="G15" s="54"/>
      <c r="H15" s="52"/>
    </row>
    <row r="16" spans="1:8" ht="228.75" customHeight="1" x14ac:dyDescent="0.3">
      <c r="A16" s="32">
        <f>MAX(A9:A14)+0.01</f>
        <v>0.04</v>
      </c>
      <c r="B16" s="53" t="s">
        <v>258</v>
      </c>
      <c r="C16" s="51"/>
      <c r="D16" s="51"/>
      <c r="E16" s="34"/>
      <c r="F16" s="173"/>
      <c r="G16" s="173"/>
      <c r="H16" s="52"/>
    </row>
    <row r="17" spans="1:8" x14ac:dyDescent="0.3">
      <c r="A17" s="32"/>
      <c r="B17" s="53"/>
      <c r="C17" s="51"/>
      <c r="D17" s="51"/>
      <c r="E17" s="34"/>
      <c r="F17" s="54"/>
      <c r="G17" s="54"/>
      <c r="H17" s="52"/>
    </row>
    <row r="18" spans="1:8" ht="100.8" x14ac:dyDescent="0.3">
      <c r="A18" s="32">
        <f>MAX(A10:A16)+0.01</f>
        <v>0.05</v>
      </c>
      <c r="B18" s="53" t="s">
        <v>269</v>
      </c>
      <c r="C18" s="51"/>
      <c r="D18" s="51"/>
      <c r="E18" s="34"/>
      <c r="F18" s="173"/>
      <c r="G18" s="173"/>
      <c r="H18" s="52"/>
    </row>
    <row r="19" spans="1:8" x14ac:dyDescent="0.3">
      <c r="A19" s="32"/>
      <c r="B19" s="53"/>
      <c r="C19" s="51"/>
      <c r="D19" s="51"/>
      <c r="E19" s="34"/>
      <c r="F19" s="54"/>
      <c r="G19" s="54"/>
      <c r="H19" s="52"/>
    </row>
    <row r="20" spans="1:8" ht="86.4" x14ac:dyDescent="0.3">
      <c r="A20" s="32">
        <f>MAX(A12:A18)+0.01</f>
        <v>6.0000000000000005E-2</v>
      </c>
      <c r="B20" s="53" t="s">
        <v>259</v>
      </c>
      <c r="C20" s="51"/>
      <c r="D20" s="51"/>
      <c r="E20" s="34"/>
      <c r="F20" s="173"/>
      <c r="G20" s="173"/>
      <c r="H20" s="52"/>
    </row>
    <row r="21" spans="1:8" x14ac:dyDescent="0.3">
      <c r="A21" s="32"/>
      <c r="B21" s="53"/>
      <c r="C21" s="51"/>
      <c r="D21" s="51"/>
      <c r="E21" s="34"/>
      <c r="F21" s="54"/>
      <c r="G21" s="54"/>
      <c r="H21" s="52"/>
    </row>
    <row r="22" spans="1:8" ht="86.4" x14ac:dyDescent="0.3">
      <c r="A22" s="32">
        <f>MAX(A12:A20)+0.01</f>
        <v>7.0000000000000007E-2</v>
      </c>
      <c r="B22" s="53" t="s">
        <v>270</v>
      </c>
      <c r="C22" s="55"/>
      <c r="D22" s="56"/>
      <c r="E22" s="57"/>
      <c r="F22" s="173"/>
      <c r="G22" s="173"/>
      <c r="H22" s="58"/>
    </row>
    <row r="23" spans="1:8" x14ac:dyDescent="0.3">
      <c r="A23" s="32"/>
      <c r="B23" s="53"/>
      <c r="C23" s="55"/>
      <c r="D23" s="56"/>
      <c r="E23" s="57"/>
      <c r="F23" s="54"/>
      <c r="G23" s="54"/>
      <c r="H23" s="58"/>
    </row>
    <row r="24" spans="1:8" ht="199.5" customHeight="1" x14ac:dyDescent="0.3">
      <c r="A24" s="32">
        <f>MAX(A12:A22)+0.01</f>
        <v>0.08</v>
      </c>
      <c r="B24" s="53" t="s">
        <v>260</v>
      </c>
      <c r="C24" s="55"/>
      <c r="D24" s="56"/>
      <c r="E24" s="56"/>
      <c r="F24" s="173"/>
      <c r="G24" s="173"/>
      <c r="H24" s="52"/>
    </row>
    <row r="25" spans="1:8" ht="15.6" x14ac:dyDescent="0.3">
      <c r="A25" s="35"/>
      <c r="B25" s="36" t="s">
        <v>7</v>
      </c>
      <c r="C25" s="37"/>
      <c r="D25" s="37"/>
      <c r="E25" s="36"/>
      <c r="F25" s="174">
        <f>SUM(F9:G24)</f>
        <v>0</v>
      </c>
      <c r="G25" s="174"/>
      <c r="H25" s="59"/>
    </row>
    <row r="26" spans="1:8" x14ac:dyDescent="0.3">
      <c r="A26" s="39"/>
      <c r="B26" s="40"/>
      <c r="C26" s="41"/>
      <c r="D26" s="41"/>
      <c r="E26" s="154"/>
      <c r="F26" s="154"/>
      <c r="G26" s="42"/>
      <c r="H26" s="43"/>
    </row>
  </sheetData>
  <sheetProtection algorithmName="SHA-512" hashValue="q2qQrjlknNSDn+GcqP+rhn3j1uib+NiQgvFppSBjZb0cYsigsriZsMKCpytnz5/TePkNbVS6pzX6t82/LAsODQ==" saltValue="Jct1sjOQ2jXKsn3ZxxVuLg==" spinCount="100000" sheet="1" selectLockedCells="1"/>
  <mergeCells count="11">
    <mergeCell ref="F24:G24"/>
    <mergeCell ref="F25:G25"/>
    <mergeCell ref="E26:F26"/>
    <mergeCell ref="F7:G7"/>
    <mergeCell ref="F22:G22"/>
    <mergeCell ref="F20:G20"/>
    <mergeCell ref="F18:G18"/>
    <mergeCell ref="F16:G16"/>
    <mergeCell ref="F14:G14"/>
    <mergeCell ref="F12:G12"/>
    <mergeCell ref="F10:G10"/>
  </mergeCells>
  <pageMargins left="0.70866141732283472" right="0.70866141732283472" top="0.74803149606299213" bottom="0.74803149606299213" header="0.31496062992125984" footer="0.31496062992125984"/>
  <pageSetup scale="54" orientation="portrait" r:id="rId1"/>
  <headerFooter>
    <oddFooter>&amp;LSchedule of Works&amp;CDemolition&amp;RPage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2CDDC-8198-42A4-88E3-1706AF1147B4}">
  <sheetPr codeName="Sheet3"/>
  <dimension ref="A3:H63"/>
  <sheetViews>
    <sheetView view="pageBreakPreview" zoomScaleNormal="100" zoomScaleSheetLayoutView="100" zoomScalePageLayoutView="115" workbookViewId="0">
      <selection activeCell="B16" sqref="B16"/>
    </sheetView>
  </sheetViews>
  <sheetFormatPr defaultRowHeight="14.4" x14ac:dyDescent="0.3"/>
  <cols>
    <col min="1" max="1" width="6.6640625" customWidth="1"/>
    <col min="2" max="2" width="56.6640625" customWidth="1"/>
    <col min="3" max="3" width="8.109375" customWidth="1"/>
    <col min="4" max="4" width="5.5546875" customWidth="1"/>
    <col min="5" max="5" width="10.5546875" customWidth="1"/>
    <col min="8" max="8" width="45.88671875"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23"/>
      <c r="D5" s="23"/>
      <c r="E5" s="23"/>
      <c r="F5" s="23"/>
      <c r="G5" s="23"/>
      <c r="H5" s="23"/>
    </row>
    <row r="6" spans="1:8" x14ac:dyDescent="0.3">
      <c r="A6" s="24"/>
      <c r="B6" s="25"/>
      <c r="C6" s="25"/>
      <c r="D6" s="25"/>
      <c r="E6" s="25"/>
      <c r="F6" s="25"/>
      <c r="G6" s="25"/>
      <c r="H6" s="26"/>
    </row>
    <row r="7" spans="1:8" ht="28.95" customHeight="1" x14ac:dyDescent="0.3">
      <c r="A7" s="27" t="s">
        <v>5</v>
      </c>
      <c r="B7" s="44" t="s">
        <v>2</v>
      </c>
      <c r="C7" s="45" t="s">
        <v>10</v>
      </c>
      <c r="D7" s="45" t="s">
        <v>1</v>
      </c>
      <c r="E7" s="46" t="s">
        <v>6</v>
      </c>
      <c r="F7" s="175" t="s">
        <v>0</v>
      </c>
      <c r="G7" s="175"/>
      <c r="H7" s="47" t="s">
        <v>13</v>
      </c>
    </row>
    <row r="8" spans="1:8" ht="15.6" x14ac:dyDescent="0.3">
      <c r="A8" s="35"/>
      <c r="B8" s="48" t="s">
        <v>12</v>
      </c>
      <c r="C8" s="37"/>
      <c r="D8" s="37"/>
      <c r="E8" s="37"/>
      <c r="F8" s="49"/>
      <c r="G8" s="49"/>
      <c r="H8" s="50"/>
    </row>
    <row r="9" spans="1:8" x14ac:dyDescent="0.3">
      <c r="A9" s="32"/>
      <c r="B9" s="33"/>
      <c r="C9" s="51"/>
      <c r="D9" s="51"/>
      <c r="E9" s="34"/>
      <c r="F9" s="34"/>
      <c r="G9" s="34"/>
      <c r="H9" s="52"/>
    </row>
    <row r="10" spans="1:8" ht="72" x14ac:dyDescent="0.3">
      <c r="A10" s="32">
        <f>MAX(A7:A9)+0.01</f>
        <v>0.01</v>
      </c>
      <c r="B10" s="53" t="s">
        <v>261</v>
      </c>
      <c r="C10" s="55"/>
      <c r="D10" s="56"/>
      <c r="E10" s="57"/>
      <c r="F10" s="173"/>
      <c r="G10" s="173"/>
      <c r="H10" s="52"/>
    </row>
    <row r="11" spans="1:8" x14ac:dyDescent="0.3">
      <c r="A11" s="32"/>
      <c r="B11" s="53"/>
      <c r="C11" s="55"/>
      <c r="D11" s="56"/>
      <c r="E11" s="57"/>
      <c r="F11" s="54"/>
      <c r="G11" s="54"/>
      <c r="H11" s="52"/>
    </row>
    <row r="12" spans="1:8" ht="28.8" x14ac:dyDescent="0.3">
      <c r="A12" s="32">
        <f>MAX(A7:A10)+0.01</f>
        <v>0.02</v>
      </c>
      <c r="B12" s="53" t="s">
        <v>278</v>
      </c>
      <c r="C12" s="51"/>
      <c r="D12" s="51"/>
      <c r="E12" s="34"/>
      <c r="F12" s="173"/>
      <c r="G12" s="173"/>
      <c r="H12" s="52"/>
    </row>
    <row r="13" spans="1:8" x14ac:dyDescent="0.3">
      <c r="A13" s="32"/>
      <c r="B13" s="53"/>
      <c r="C13" s="51"/>
      <c r="D13" s="51"/>
      <c r="E13" s="34"/>
      <c r="F13" s="54"/>
      <c r="G13" s="54"/>
      <c r="H13" s="52"/>
    </row>
    <row r="14" spans="1:8" ht="28.8" x14ac:dyDescent="0.3">
      <c r="A14" s="32">
        <f>MAX(A8:A12)+0.01</f>
        <v>0.03</v>
      </c>
      <c r="B14" s="53" t="s">
        <v>262</v>
      </c>
      <c r="C14" s="51"/>
      <c r="D14" s="51"/>
      <c r="E14" s="34"/>
      <c r="F14" s="173"/>
      <c r="G14" s="173"/>
      <c r="H14" s="52"/>
    </row>
    <row r="15" spans="1:8" x14ac:dyDescent="0.3">
      <c r="A15" s="32"/>
      <c r="B15" s="53"/>
      <c r="C15" s="51"/>
      <c r="D15" s="51"/>
      <c r="E15" s="34"/>
      <c r="F15" s="54"/>
      <c r="G15" s="54"/>
      <c r="H15" s="52"/>
    </row>
    <row r="16" spans="1:8" ht="86.4" x14ac:dyDescent="0.3">
      <c r="A16" s="32">
        <f>MAX(A9:A14)+0.01</f>
        <v>0.04</v>
      </c>
      <c r="B16" s="53" t="s">
        <v>263</v>
      </c>
      <c r="C16" s="51"/>
      <c r="D16" s="51"/>
      <c r="E16" s="34"/>
      <c r="F16" s="173"/>
      <c r="G16" s="173"/>
      <c r="H16" s="52"/>
    </row>
    <row r="17" spans="1:8" x14ac:dyDescent="0.3">
      <c r="A17" s="32"/>
      <c r="B17" s="53"/>
      <c r="C17" s="51"/>
      <c r="D17" s="51"/>
      <c r="E17" s="34"/>
      <c r="F17" s="54"/>
      <c r="G17" s="54"/>
      <c r="H17" s="52"/>
    </row>
    <row r="18" spans="1:8" ht="57.6" x14ac:dyDescent="0.3">
      <c r="A18" s="32">
        <f>MAX(A10:A16)+0.01</f>
        <v>0.05</v>
      </c>
      <c r="B18" s="53" t="s">
        <v>264</v>
      </c>
      <c r="C18" s="51"/>
      <c r="D18" s="51"/>
      <c r="E18" s="34"/>
      <c r="F18" s="173"/>
      <c r="G18" s="173"/>
      <c r="H18" s="52"/>
    </row>
    <row r="19" spans="1:8" x14ac:dyDescent="0.3">
      <c r="A19" s="32"/>
      <c r="B19" s="53"/>
      <c r="C19" s="51"/>
      <c r="D19" s="51"/>
      <c r="E19" s="34"/>
      <c r="F19" s="54"/>
      <c r="G19" s="54"/>
      <c r="H19" s="52"/>
    </row>
    <row r="20" spans="1:8" ht="28.8" x14ac:dyDescent="0.3">
      <c r="A20" s="32">
        <f>MAX(A12:A18)+0.01</f>
        <v>6.0000000000000005E-2</v>
      </c>
      <c r="B20" s="53" t="s">
        <v>279</v>
      </c>
      <c r="C20" s="51"/>
      <c r="D20" s="51"/>
      <c r="E20" s="34"/>
      <c r="F20" s="173"/>
      <c r="G20" s="173"/>
      <c r="H20" s="52"/>
    </row>
    <row r="21" spans="1:8" x14ac:dyDescent="0.3">
      <c r="A21" s="32"/>
      <c r="B21" s="53"/>
      <c r="C21" s="51"/>
      <c r="D21" s="51"/>
      <c r="E21" s="34"/>
      <c r="F21" s="54"/>
      <c r="G21" s="54"/>
      <c r="H21" s="52"/>
    </row>
    <row r="22" spans="1:8" ht="28.8" x14ac:dyDescent="0.3">
      <c r="A22" s="32">
        <f>MAX(A12:A20)+0.01</f>
        <v>7.0000000000000007E-2</v>
      </c>
      <c r="B22" s="53" t="s">
        <v>265</v>
      </c>
      <c r="C22" s="55"/>
      <c r="D22" s="56"/>
      <c r="E22" s="57"/>
      <c r="F22" s="173"/>
      <c r="G22" s="173"/>
      <c r="H22" s="58"/>
    </row>
    <row r="23" spans="1:8" x14ac:dyDescent="0.3">
      <c r="A23" s="32"/>
      <c r="B23" s="53"/>
      <c r="C23" s="55"/>
      <c r="D23" s="56"/>
      <c r="E23" s="57"/>
      <c r="F23" s="54"/>
      <c r="G23" s="54"/>
      <c r="H23" s="58"/>
    </row>
    <row r="24" spans="1:8" x14ac:dyDescent="0.3">
      <c r="A24" s="32"/>
      <c r="B24" s="53"/>
      <c r="C24" s="55"/>
      <c r="D24" s="56"/>
      <c r="E24" s="56"/>
      <c r="F24" s="173"/>
      <c r="G24" s="173"/>
      <c r="H24" s="52"/>
    </row>
    <row r="25" spans="1:8" x14ac:dyDescent="0.3">
      <c r="A25" s="32"/>
      <c r="B25" s="53"/>
      <c r="C25" s="55"/>
      <c r="D25" s="56"/>
      <c r="E25" s="56"/>
      <c r="F25" s="54"/>
      <c r="G25" s="54"/>
      <c r="H25" s="52"/>
    </row>
    <row r="26" spans="1:8" x14ac:dyDescent="0.3">
      <c r="A26" s="32"/>
      <c r="B26" s="53"/>
      <c r="C26" s="55"/>
      <c r="D26" s="56"/>
      <c r="E26" s="56"/>
      <c r="F26" s="54"/>
      <c r="G26" s="54"/>
      <c r="H26" s="52"/>
    </row>
    <row r="27" spans="1:8" x14ac:dyDescent="0.3">
      <c r="A27" s="32"/>
      <c r="B27" s="53"/>
      <c r="C27" s="55"/>
      <c r="D27" s="56"/>
      <c r="E27" s="56"/>
      <c r="F27" s="54"/>
      <c r="G27" s="54"/>
      <c r="H27" s="52"/>
    </row>
    <row r="28" spans="1:8" x14ac:dyDescent="0.3">
      <c r="A28" s="32"/>
      <c r="B28" s="53"/>
      <c r="C28" s="55"/>
      <c r="D28" s="56"/>
      <c r="E28" s="56"/>
      <c r="F28" s="54"/>
      <c r="G28" s="54"/>
      <c r="H28" s="52"/>
    </row>
    <row r="29" spans="1:8" x14ac:dyDescent="0.3">
      <c r="A29" s="32"/>
      <c r="B29" s="53"/>
      <c r="C29" s="55"/>
      <c r="D29" s="56"/>
      <c r="E29" s="56"/>
      <c r="F29" s="54"/>
      <c r="G29" s="54"/>
      <c r="H29" s="52"/>
    </row>
    <row r="30" spans="1:8" x14ac:dyDescent="0.3">
      <c r="A30" s="32"/>
      <c r="B30" s="53"/>
      <c r="C30" s="55"/>
      <c r="D30" s="56"/>
      <c r="E30" s="56"/>
      <c r="F30" s="54"/>
      <c r="G30" s="54"/>
      <c r="H30" s="52"/>
    </row>
    <row r="31" spans="1:8" x14ac:dyDescent="0.3">
      <c r="A31" s="32"/>
      <c r="B31" s="53"/>
      <c r="C31" s="55"/>
      <c r="D31" s="56"/>
      <c r="E31" s="56"/>
      <c r="F31" s="54"/>
      <c r="G31" s="54"/>
      <c r="H31" s="52"/>
    </row>
    <row r="32" spans="1:8" x14ac:dyDescent="0.3">
      <c r="A32" s="32"/>
      <c r="B32" s="53"/>
      <c r="C32" s="55"/>
      <c r="D32" s="56"/>
      <c r="E32" s="56"/>
      <c r="F32" s="54"/>
      <c r="G32" s="54"/>
      <c r="H32" s="52"/>
    </row>
    <row r="33" spans="1:8" x14ac:dyDescent="0.3">
      <c r="A33" s="32"/>
      <c r="B33" s="53"/>
      <c r="C33" s="55"/>
      <c r="D33" s="56"/>
      <c r="E33" s="56"/>
      <c r="F33" s="54"/>
      <c r="G33" s="54"/>
      <c r="H33" s="52"/>
    </row>
    <row r="34" spans="1:8" x14ac:dyDescent="0.3">
      <c r="A34" s="32"/>
      <c r="B34" s="53"/>
      <c r="C34" s="55"/>
      <c r="D34" s="56"/>
      <c r="E34" s="56"/>
      <c r="F34" s="54"/>
      <c r="G34" s="54"/>
      <c r="H34" s="52"/>
    </row>
    <row r="35" spans="1:8" x14ac:dyDescent="0.3">
      <c r="A35" s="32"/>
      <c r="B35" s="53"/>
      <c r="C35" s="55"/>
      <c r="D35" s="56"/>
      <c r="E35" s="56"/>
      <c r="F35" s="54"/>
      <c r="G35" s="54"/>
      <c r="H35" s="52"/>
    </row>
    <row r="36" spans="1:8" x14ac:dyDescent="0.3">
      <c r="A36" s="32"/>
      <c r="B36" s="53"/>
      <c r="C36" s="55"/>
      <c r="D36" s="56"/>
      <c r="E36" s="56"/>
      <c r="F36" s="54"/>
      <c r="G36" s="54"/>
      <c r="H36" s="52"/>
    </row>
    <row r="37" spans="1:8" x14ac:dyDescent="0.3">
      <c r="A37" s="32"/>
      <c r="B37" s="53"/>
      <c r="C37" s="55"/>
      <c r="D37" s="56"/>
      <c r="E37" s="56"/>
      <c r="F37" s="54"/>
      <c r="G37" s="54"/>
      <c r="H37" s="52"/>
    </row>
    <row r="38" spans="1:8" x14ac:dyDescent="0.3">
      <c r="A38" s="32"/>
      <c r="B38" s="53"/>
      <c r="C38" s="55"/>
      <c r="D38" s="56"/>
      <c r="E38" s="56"/>
      <c r="F38" s="54"/>
      <c r="G38" s="54"/>
      <c r="H38" s="52"/>
    </row>
    <row r="39" spans="1:8" x14ac:dyDescent="0.3">
      <c r="A39" s="32"/>
      <c r="B39" s="53"/>
      <c r="C39" s="55"/>
      <c r="D39" s="56"/>
      <c r="E39" s="56"/>
      <c r="F39" s="54"/>
      <c r="G39" s="54"/>
      <c r="H39" s="52"/>
    </row>
    <row r="40" spans="1:8" x14ac:dyDescent="0.3">
      <c r="A40" s="32"/>
      <c r="B40" s="53"/>
      <c r="C40" s="55"/>
      <c r="D40" s="56"/>
      <c r="E40" s="56"/>
      <c r="F40" s="54"/>
      <c r="G40" s="54"/>
      <c r="H40" s="52"/>
    </row>
    <row r="41" spans="1:8" x14ac:dyDescent="0.3">
      <c r="A41" s="32"/>
      <c r="B41" s="53"/>
      <c r="C41" s="55"/>
      <c r="D41" s="56"/>
      <c r="E41" s="56"/>
      <c r="F41" s="54"/>
      <c r="G41" s="54"/>
      <c r="H41" s="52"/>
    </row>
    <row r="42" spans="1:8" x14ac:dyDescent="0.3">
      <c r="A42" s="32"/>
      <c r="B42" s="53"/>
      <c r="C42" s="55"/>
      <c r="D42" s="56"/>
      <c r="E42" s="56"/>
      <c r="F42" s="54"/>
      <c r="G42" s="54"/>
      <c r="H42" s="52"/>
    </row>
    <row r="43" spans="1:8" x14ac:dyDescent="0.3">
      <c r="A43" s="32"/>
      <c r="B43" s="53"/>
      <c r="C43" s="55"/>
      <c r="D43" s="56"/>
      <c r="E43" s="56"/>
      <c r="F43" s="54"/>
      <c r="G43" s="54"/>
      <c r="H43" s="52"/>
    </row>
    <row r="44" spans="1:8" x14ac:dyDescent="0.3">
      <c r="A44" s="32"/>
      <c r="B44" s="53"/>
      <c r="C44" s="55"/>
      <c r="D44" s="56"/>
      <c r="E44" s="56"/>
      <c r="F44" s="54"/>
      <c r="G44" s="54"/>
      <c r="H44" s="52"/>
    </row>
    <row r="45" spans="1:8" x14ac:dyDescent="0.3">
      <c r="A45" s="32"/>
      <c r="B45" s="53"/>
      <c r="C45" s="55"/>
      <c r="D45" s="56"/>
      <c r="E45" s="56"/>
      <c r="F45" s="54"/>
      <c r="G45" s="54"/>
      <c r="H45" s="52"/>
    </row>
    <row r="46" spans="1:8" x14ac:dyDescent="0.3">
      <c r="A46" s="32"/>
      <c r="B46" s="53"/>
      <c r="C46" s="55"/>
      <c r="D46" s="56"/>
      <c r="E46" s="56"/>
      <c r="F46" s="54"/>
      <c r="G46" s="54"/>
      <c r="H46" s="52"/>
    </row>
    <row r="47" spans="1:8" x14ac:dyDescent="0.3">
      <c r="A47" s="32"/>
      <c r="B47" s="53"/>
      <c r="C47" s="55"/>
      <c r="D47" s="56"/>
      <c r="E47" s="56"/>
      <c r="F47" s="54"/>
      <c r="G47" s="54"/>
      <c r="H47" s="52"/>
    </row>
    <row r="48" spans="1:8" x14ac:dyDescent="0.3">
      <c r="A48" s="32"/>
      <c r="B48" s="53"/>
      <c r="C48" s="55"/>
      <c r="D48" s="56"/>
      <c r="E48" s="56"/>
      <c r="F48" s="54"/>
      <c r="G48" s="54"/>
      <c r="H48" s="52"/>
    </row>
    <row r="49" spans="1:8" x14ac:dyDescent="0.3">
      <c r="A49" s="32"/>
      <c r="B49" s="53"/>
      <c r="C49" s="55"/>
      <c r="D49" s="56"/>
      <c r="E49" s="56"/>
      <c r="F49" s="54"/>
      <c r="G49" s="54"/>
      <c r="H49" s="52"/>
    </row>
    <row r="50" spans="1:8" x14ac:dyDescent="0.3">
      <c r="A50" s="32"/>
      <c r="B50" s="53"/>
      <c r="C50" s="55"/>
      <c r="D50" s="56"/>
      <c r="E50" s="56"/>
      <c r="F50" s="54"/>
      <c r="G50" s="54"/>
      <c r="H50" s="52"/>
    </row>
    <row r="51" spans="1:8" x14ac:dyDescent="0.3">
      <c r="A51" s="32"/>
      <c r="B51" s="53"/>
      <c r="C51" s="55"/>
      <c r="D51" s="56"/>
      <c r="E51" s="56"/>
      <c r="F51" s="54"/>
      <c r="G51" s="54"/>
      <c r="H51" s="52"/>
    </row>
    <row r="52" spans="1:8" x14ac:dyDescent="0.3">
      <c r="A52" s="32"/>
      <c r="B52" s="53"/>
      <c r="C52" s="55"/>
      <c r="D52" s="56"/>
      <c r="E52" s="56"/>
      <c r="F52" s="54"/>
      <c r="G52" s="54"/>
      <c r="H52" s="52"/>
    </row>
    <row r="53" spans="1:8" x14ac:dyDescent="0.3">
      <c r="A53" s="32"/>
      <c r="B53" s="53"/>
      <c r="C53" s="55"/>
      <c r="D53" s="56"/>
      <c r="E53" s="56"/>
      <c r="F53" s="54"/>
      <c r="G53" s="54"/>
      <c r="H53" s="52"/>
    </row>
    <row r="54" spans="1:8" x14ac:dyDescent="0.3">
      <c r="A54" s="32"/>
      <c r="B54" s="53"/>
      <c r="C54" s="55"/>
      <c r="D54" s="56"/>
      <c r="E54" s="56"/>
      <c r="F54" s="54"/>
      <c r="G54" s="54"/>
      <c r="H54" s="52"/>
    </row>
    <row r="55" spans="1:8" x14ac:dyDescent="0.3">
      <c r="A55" s="32"/>
      <c r="B55" s="53"/>
      <c r="C55" s="55"/>
      <c r="D55" s="56"/>
      <c r="E55" s="56"/>
      <c r="F55" s="54"/>
      <c r="G55" s="54"/>
      <c r="H55" s="52"/>
    </row>
    <row r="56" spans="1:8" x14ac:dyDescent="0.3">
      <c r="A56" s="32"/>
      <c r="B56" s="53"/>
      <c r="C56" s="55"/>
      <c r="D56" s="56"/>
      <c r="E56" s="56"/>
      <c r="F56" s="54"/>
      <c r="G56" s="54"/>
      <c r="H56" s="52"/>
    </row>
    <row r="57" spans="1:8" x14ac:dyDescent="0.3">
      <c r="A57" s="32"/>
      <c r="B57" s="53"/>
      <c r="C57" s="55"/>
      <c r="D57" s="56"/>
      <c r="E57" s="56"/>
      <c r="F57" s="54"/>
      <c r="G57" s="54"/>
      <c r="H57" s="52"/>
    </row>
    <row r="58" spans="1:8" x14ac:dyDescent="0.3">
      <c r="A58" s="32"/>
      <c r="B58" s="53"/>
      <c r="C58" s="55"/>
      <c r="D58" s="56"/>
      <c r="E58" s="56"/>
      <c r="F58" s="54"/>
      <c r="G58" s="54"/>
      <c r="H58" s="52"/>
    </row>
    <row r="59" spans="1:8" x14ac:dyDescent="0.3">
      <c r="A59" s="32"/>
      <c r="B59" s="53"/>
      <c r="C59" s="55"/>
      <c r="D59" s="56"/>
      <c r="E59" s="56"/>
      <c r="F59" s="54"/>
      <c r="G59" s="54"/>
      <c r="H59" s="52"/>
    </row>
    <row r="60" spans="1:8" x14ac:dyDescent="0.3">
      <c r="A60" s="32"/>
      <c r="B60" s="53"/>
      <c r="C60" s="55"/>
      <c r="D60" s="56"/>
      <c r="E60" s="56"/>
      <c r="F60" s="54"/>
      <c r="G60" s="54"/>
      <c r="H60" s="52"/>
    </row>
    <row r="61" spans="1:8" x14ac:dyDescent="0.3">
      <c r="A61" s="28"/>
      <c r="B61" s="29"/>
      <c r="C61" s="38"/>
      <c r="D61" s="38"/>
      <c r="E61" s="30"/>
      <c r="F61" s="30"/>
      <c r="G61" s="30"/>
      <c r="H61" s="31"/>
    </row>
    <row r="62" spans="1:8" ht="15.6" x14ac:dyDescent="0.3">
      <c r="A62" s="35"/>
      <c r="B62" s="36" t="s">
        <v>7</v>
      </c>
      <c r="C62" s="37"/>
      <c r="D62" s="37"/>
      <c r="E62" s="36"/>
      <c r="F62" s="176">
        <f>SUM(F9:G61)</f>
        <v>0</v>
      </c>
      <c r="G62" s="176"/>
      <c r="H62" s="59"/>
    </row>
    <row r="63" spans="1:8" x14ac:dyDescent="0.3">
      <c r="A63" s="39"/>
      <c r="B63" s="40"/>
      <c r="C63" s="41"/>
      <c r="D63" s="41"/>
      <c r="E63" s="154"/>
      <c r="F63" s="154"/>
      <c r="G63" s="42"/>
      <c r="H63" s="43"/>
    </row>
  </sheetData>
  <sheetProtection algorithmName="SHA-512" hashValue="KGd0a2hK1mff/vSC3AYC9+GWT4Gok9Bbdy6vYFPRMHR5dfDgd0Jf/H92VrHji93Km2dnXAFyOV2gPytf66ijyw==" saltValue="RuiEKNMpY7RIvOjCh94Hcg==" spinCount="100000" sheet="1" selectLockedCells="1"/>
  <mergeCells count="11">
    <mergeCell ref="F62:G62"/>
    <mergeCell ref="E63:F63"/>
    <mergeCell ref="F10:G10"/>
    <mergeCell ref="F24:G24"/>
    <mergeCell ref="F7:G7"/>
    <mergeCell ref="F22:G22"/>
    <mergeCell ref="F12:G12"/>
    <mergeCell ref="F14:G14"/>
    <mergeCell ref="F16:G16"/>
    <mergeCell ref="F18:G18"/>
    <mergeCell ref="F20:G20"/>
  </mergeCells>
  <pageMargins left="0.70866141732283472" right="0.70866141732283472" top="0.74803149606299213" bottom="0.74803149606299213" header="0.31496062992125984" footer="0.31496062992125984"/>
  <pageSetup scale="56" orientation="portrait" r:id="rId1"/>
  <headerFooter>
    <oddFooter>&amp;LSchedule of Works&amp;CSite Safety&amp;RPage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77EB-9CA1-4768-8CF5-83DF4FA1B443}">
  <dimension ref="A3:H249"/>
  <sheetViews>
    <sheetView view="pageBreakPreview" topLeftCell="A219" zoomScale="85" zoomScaleNormal="100" zoomScaleSheetLayoutView="85" zoomScalePageLayoutView="115" workbookViewId="0">
      <selection activeCell="H249" sqref="H249"/>
    </sheetView>
  </sheetViews>
  <sheetFormatPr defaultRowHeight="14.4" x14ac:dyDescent="0.3"/>
  <cols>
    <col min="1" max="1" width="6.6640625" customWidth="1"/>
    <col min="2" max="2" width="56.6640625" customWidth="1"/>
    <col min="3" max="3" width="8.109375" style="2" customWidth="1"/>
    <col min="4" max="4" width="5.5546875" customWidth="1"/>
    <col min="5" max="5" width="10.5546875"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row r="6" spans="1:8" x14ac:dyDescent="0.3">
      <c r="A6" s="24"/>
      <c r="B6" s="25"/>
      <c r="C6" s="3"/>
      <c r="D6" s="25"/>
      <c r="E6" s="25"/>
      <c r="F6" s="25"/>
      <c r="G6" s="25"/>
      <c r="H6" s="12"/>
    </row>
    <row r="7" spans="1:8" ht="28.95" customHeight="1" x14ac:dyDescent="0.3">
      <c r="A7" s="27" t="s">
        <v>5</v>
      </c>
      <c r="B7" s="44" t="s">
        <v>2</v>
      </c>
      <c r="C7" s="4" t="s">
        <v>10</v>
      </c>
      <c r="D7" s="45" t="s">
        <v>1</v>
      </c>
      <c r="E7" s="46" t="s">
        <v>6</v>
      </c>
      <c r="F7" s="175" t="s">
        <v>0</v>
      </c>
      <c r="G7" s="175"/>
      <c r="H7" s="13" t="s">
        <v>13</v>
      </c>
    </row>
    <row r="8" spans="1:8" ht="15.6" x14ac:dyDescent="0.3">
      <c r="A8" s="35">
        <v>1</v>
      </c>
      <c r="B8" s="48" t="s">
        <v>257</v>
      </c>
      <c r="C8" s="5"/>
      <c r="D8" s="37"/>
      <c r="E8" s="37"/>
      <c r="F8" s="49"/>
      <c r="G8" s="49"/>
      <c r="H8" s="14"/>
    </row>
    <row r="9" spans="1:8" x14ac:dyDescent="0.3">
      <c r="A9" s="32"/>
      <c r="B9" s="33"/>
      <c r="C9" s="6"/>
      <c r="D9" s="51"/>
      <c r="E9" s="10"/>
      <c r="F9" s="34"/>
      <c r="G9" s="34"/>
      <c r="H9" s="15"/>
    </row>
    <row r="10" spans="1:8" x14ac:dyDescent="0.3">
      <c r="A10" s="60">
        <v>1.2</v>
      </c>
      <c r="B10" s="61" t="s">
        <v>201</v>
      </c>
      <c r="C10" s="6"/>
      <c r="D10" s="51"/>
      <c r="E10" s="10"/>
      <c r="F10" s="34"/>
      <c r="G10" s="34"/>
      <c r="H10" s="15"/>
    </row>
    <row r="11" spans="1:8" x14ac:dyDescent="0.3">
      <c r="A11" s="32"/>
      <c r="B11" s="33"/>
      <c r="C11" s="6"/>
      <c r="D11" s="51"/>
      <c r="E11" s="10"/>
      <c r="F11" s="34"/>
      <c r="G11" s="34"/>
      <c r="H11" s="15"/>
    </row>
    <row r="12" spans="1:8" x14ac:dyDescent="0.3">
      <c r="A12" s="62" t="s">
        <v>203</v>
      </c>
      <c r="B12" s="61" t="s">
        <v>202</v>
      </c>
      <c r="C12" s="7"/>
      <c r="D12" s="38"/>
      <c r="E12" s="8"/>
      <c r="F12" s="34"/>
      <c r="G12" s="34"/>
      <c r="H12" s="15"/>
    </row>
    <row r="13" spans="1:8" x14ac:dyDescent="0.3">
      <c r="A13" s="28"/>
      <c r="B13" s="63"/>
      <c r="C13" s="7"/>
      <c r="D13" s="38"/>
      <c r="E13" s="8"/>
      <c r="F13" s="34"/>
      <c r="G13" s="34"/>
      <c r="H13" s="15"/>
    </row>
    <row r="14" spans="1:8" x14ac:dyDescent="0.3">
      <c r="A14" s="64" t="s">
        <v>205</v>
      </c>
      <c r="B14" s="65" t="s">
        <v>204</v>
      </c>
      <c r="C14" s="7"/>
      <c r="D14" s="38"/>
      <c r="E14" s="8"/>
      <c r="F14" s="34"/>
      <c r="G14" s="34"/>
      <c r="H14" s="15"/>
    </row>
    <row r="15" spans="1:8" x14ac:dyDescent="0.3">
      <c r="A15" s="64" t="s">
        <v>14</v>
      </c>
      <c r="B15" s="66" t="s">
        <v>31</v>
      </c>
      <c r="C15" s="7"/>
      <c r="D15" s="38" t="s">
        <v>32</v>
      </c>
      <c r="E15" s="8"/>
      <c r="F15" s="173">
        <f>E15*C15</f>
        <v>0</v>
      </c>
      <c r="G15" s="173"/>
      <c r="H15" s="15"/>
    </row>
    <row r="16" spans="1:8" x14ac:dyDescent="0.3">
      <c r="A16" s="64" t="s">
        <v>15</v>
      </c>
      <c r="B16" s="66" t="s">
        <v>33</v>
      </c>
      <c r="C16" s="7"/>
      <c r="D16" s="38" t="s">
        <v>32</v>
      </c>
      <c r="E16" s="8"/>
      <c r="F16" s="173">
        <f t="shared" ref="F16" si="0">E16*C16</f>
        <v>0</v>
      </c>
      <c r="G16" s="173"/>
      <c r="H16" s="15"/>
    </row>
    <row r="17" spans="1:8" ht="43.2" x14ac:dyDescent="0.3">
      <c r="A17" s="64" t="s">
        <v>16</v>
      </c>
      <c r="B17" s="66" t="s">
        <v>382</v>
      </c>
      <c r="C17" s="7"/>
      <c r="D17" s="38" t="s">
        <v>32</v>
      </c>
      <c r="E17" s="8"/>
      <c r="F17" s="173">
        <f t="shared" ref="F17:F25" si="1">E17*C17</f>
        <v>0</v>
      </c>
      <c r="G17" s="173"/>
      <c r="H17" s="16"/>
    </row>
    <row r="18" spans="1:8" x14ac:dyDescent="0.3">
      <c r="A18" s="64" t="s">
        <v>17</v>
      </c>
      <c r="B18" s="66" t="s">
        <v>34</v>
      </c>
      <c r="C18" s="7"/>
      <c r="D18" s="38" t="s">
        <v>32</v>
      </c>
      <c r="E18" s="8"/>
      <c r="F18" s="173">
        <f t="shared" si="1"/>
        <v>0</v>
      </c>
      <c r="G18" s="173"/>
      <c r="H18" s="15"/>
    </row>
    <row r="19" spans="1:8" ht="28.8" x14ac:dyDescent="0.3">
      <c r="A19" s="64" t="s">
        <v>18</v>
      </c>
      <c r="B19" s="66" t="s">
        <v>35</v>
      </c>
      <c r="C19" s="7"/>
      <c r="D19" s="38" t="s">
        <v>32</v>
      </c>
      <c r="E19" s="8"/>
      <c r="F19" s="173">
        <f t="shared" si="1"/>
        <v>0</v>
      </c>
      <c r="G19" s="173"/>
      <c r="H19" s="15"/>
    </row>
    <row r="20" spans="1:8" x14ac:dyDescent="0.3">
      <c r="A20" s="64" t="s">
        <v>19</v>
      </c>
      <c r="B20" s="66" t="s">
        <v>36</v>
      </c>
      <c r="C20" s="7"/>
      <c r="D20" s="38" t="s">
        <v>32</v>
      </c>
      <c r="E20" s="8"/>
      <c r="F20" s="173">
        <f t="shared" si="1"/>
        <v>0</v>
      </c>
      <c r="G20" s="173"/>
      <c r="H20" s="16"/>
    </row>
    <row r="21" spans="1:8" x14ac:dyDescent="0.3">
      <c r="A21" s="64" t="s">
        <v>20</v>
      </c>
      <c r="B21" s="66" t="s">
        <v>37</v>
      </c>
      <c r="C21" s="7"/>
      <c r="D21" s="38" t="s">
        <v>32</v>
      </c>
      <c r="E21" s="8"/>
      <c r="F21" s="173">
        <f t="shared" si="1"/>
        <v>0</v>
      </c>
      <c r="G21" s="173"/>
      <c r="H21" s="15"/>
    </row>
    <row r="22" spans="1:8" x14ac:dyDescent="0.3">
      <c r="A22" s="64" t="s">
        <v>21</v>
      </c>
      <c r="B22" s="66" t="s">
        <v>38</v>
      </c>
      <c r="C22" s="7"/>
      <c r="D22" s="38" t="s">
        <v>32</v>
      </c>
      <c r="E22" s="8"/>
      <c r="F22" s="173">
        <f t="shared" si="1"/>
        <v>0</v>
      </c>
      <c r="G22" s="173"/>
      <c r="H22" s="15"/>
    </row>
    <row r="23" spans="1:8" x14ac:dyDescent="0.3">
      <c r="A23" s="64" t="s">
        <v>22</v>
      </c>
      <c r="B23" s="66" t="s">
        <v>39</v>
      </c>
      <c r="C23" s="7"/>
      <c r="D23" s="38" t="s">
        <v>32</v>
      </c>
      <c r="E23" s="8"/>
      <c r="F23" s="173">
        <f t="shared" si="1"/>
        <v>0</v>
      </c>
      <c r="G23" s="173"/>
      <c r="H23" s="15"/>
    </row>
    <row r="24" spans="1:8" x14ac:dyDescent="0.3">
      <c r="A24" s="64" t="s">
        <v>23</v>
      </c>
      <c r="B24" s="66" t="s">
        <v>40</v>
      </c>
      <c r="C24" s="7"/>
      <c r="D24" s="38" t="s">
        <v>32</v>
      </c>
      <c r="E24" s="8"/>
      <c r="F24" s="173">
        <f t="shared" si="1"/>
        <v>0</v>
      </c>
      <c r="G24" s="173"/>
      <c r="H24" s="15"/>
    </row>
    <row r="25" spans="1:8" x14ac:dyDescent="0.3">
      <c r="A25" s="64" t="s">
        <v>24</v>
      </c>
      <c r="B25" s="66" t="s">
        <v>41</v>
      </c>
      <c r="C25" s="7"/>
      <c r="D25" s="38" t="s">
        <v>32</v>
      </c>
      <c r="E25" s="8"/>
      <c r="F25" s="173">
        <f t="shared" si="1"/>
        <v>0</v>
      </c>
      <c r="G25" s="173"/>
      <c r="H25" s="16"/>
    </row>
    <row r="26" spans="1:8" x14ac:dyDescent="0.3">
      <c r="A26" s="64" t="s">
        <v>26</v>
      </c>
      <c r="B26" s="66" t="s">
        <v>42</v>
      </c>
      <c r="C26" s="7"/>
      <c r="D26" s="38" t="s">
        <v>32</v>
      </c>
      <c r="E26" s="8"/>
      <c r="F26" s="173">
        <f t="shared" ref="F26:F27" si="2">E26*C26</f>
        <v>0</v>
      </c>
      <c r="G26" s="173"/>
      <c r="H26" s="16"/>
    </row>
    <row r="27" spans="1:8" x14ac:dyDescent="0.3">
      <c r="A27" s="64" t="s">
        <v>27</v>
      </c>
      <c r="B27" s="66" t="s">
        <v>43</v>
      </c>
      <c r="C27" s="7"/>
      <c r="D27" s="38" t="s">
        <v>32</v>
      </c>
      <c r="E27" s="8"/>
      <c r="F27" s="173">
        <f t="shared" si="2"/>
        <v>0</v>
      </c>
      <c r="G27" s="173"/>
      <c r="H27" s="16"/>
    </row>
    <row r="28" spans="1:8" x14ac:dyDescent="0.3">
      <c r="A28" s="64" t="s">
        <v>28</v>
      </c>
      <c r="B28" s="66" t="s">
        <v>44</v>
      </c>
      <c r="C28" s="7"/>
      <c r="D28" s="38" t="s">
        <v>32</v>
      </c>
      <c r="E28" s="8"/>
      <c r="F28" s="173">
        <f>E28*C28</f>
        <v>0</v>
      </c>
      <c r="G28" s="173"/>
      <c r="H28" s="16"/>
    </row>
    <row r="29" spans="1:8" ht="28.8" x14ac:dyDescent="0.3">
      <c r="A29" s="64" t="s">
        <v>29</v>
      </c>
      <c r="B29" s="66" t="s">
        <v>45</v>
      </c>
      <c r="C29" s="7"/>
      <c r="D29" s="38" t="s">
        <v>32</v>
      </c>
      <c r="E29" s="8"/>
      <c r="F29" s="173">
        <f>E29*C29</f>
        <v>0</v>
      </c>
      <c r="G29" s="173"/>
      <c r="H29" s="17"/>
    </row>
    <row r="30" spans="1:8" x14ac:dyDescent="0.3">
      <c r="A30" s="64" t="s">
        <v>30</v>
      </c>
      <c r="B30" s="66" t="s">
        <v>46</v>
      </c>
      <c r="C30" s="7"/>
      <c r="D30" s="38" t="s">
        <v>32</v>
      </c>
      <c r="E30" s="8"/>
      <c r="F30" s="173">
        <f>E30*C30</f>
        <v>0</v>
      </c>
      <c r="G30" s="173"/>
      <c r="H30" s="16"/>
    </row>
    <row r="31" spans="1:8" x14ac:dyDescent="0.3">
      <c r="A31" s="28"/>
      <c r="B31" s="63"/>
      <c r="C31" s="7"/>
      <c r="D31" s="38"/>
      <c r="E31" s="8"/>
      <c r="F31" s="54"/>
      <c r="G31" s="54"/>
      <c r="H31" s="16"/>
    </row>
    <row r="32" spans="1:8" ht="28.8" x14ac:dyDescent="0.3">
      <c r="A32" s="64" t="s">
        <v>206</v>
      </c>
      <c r="B32" s="65" t="s">
        <v>47</v>
      </c>
      <c r="C32" s="7"/>
      <c r="D32" s="38"/>
      <c r="E32" s="8"/>
      <c r="F32" s="67"/>
      <c r="G32" s="67"/>
      <c r="H32" s="17"/>
    </row>
    <row r="33" spans="1:8" ht="28.8" x14ac:dyDescent="0.3">
      <c r="A33" s="64" t="s">
        <v>14</v>
      </c>
      <c r="B33" s="66" t="s">
        <v>48</v>
      </c>
      <c r="C33" s="7"/>
      <c r="D33" s="38" t="s">
        <v>32</v>
      </c>
      <c r="E33" s="8"/>
      <c r="F33" s="173">
        <f>E33*C33</f>
        <v>0</v>
      </c>
      <c r="G33" s="173"/>
      <c r="H33" s="16"/>
    </row>
    <row r="34" spans="1:8" x14ac:dyDescent="0.3">
      <c r="A34" s="64" t="s">
        <v>15</v>
      </c>
      <c r="B34" s="66" t="s">
        <v>49</v>
      </c>
      <c r="C34" s="7"/>
      <c r="D34" s="38" t="s">
        <v>32</v>
      </c>
      <c r="E34" s="8"/>
      <c r="F34" s="173">
        <f>E34*C34</f>
        <v>0</v>
      </c>
      <c r="G34" s="173"/>
      <c r="H34" s="16"/>
    </row>
    <row r="35" spans="1:8" x14ac:dyDescent="0.3">
      <c r="A35" s="64" t="s">
        <v>16</v>
      </c>
      <c r="B35" s="66" t="s">
        <v>50</v>
      </c>
      <c r="C35" s="7"/>
      <c r="D35" s="38" t="s">
        <v>32</v>
      </c>
      <c r="E35" s="8"/>
      <c r="F35" s="173">
        <f>E35*C35</f>
        <v>0</v>
      </c>
      <c r="G35" s="173"/>
      <c r="H35" s="16"/>
    </row>
    <row r="36" spans="1:8" x14ac:dyDescent="0.3">
      <c r="A36" s="64" t="s">
        <v>17</v>
      </c>
      <c r="B36" s="66" t="s">
        <v>51</v>
      </c>
      <c r="C36" s="7"/>
      <c r="D36" s="38" t="s">
        <v>32</v>
      </c>
      <c r="E36" s="8"/>
      <c r="F36" s="173">
        <f>E36*C36</f>
        <v>0</v>
      </c>
      <c r="G36" s="173"/>
      <c r="H36" s="17"/>
    </row>
    <row r="37" spans="1:8" x14ac:dyDescent="0.3">
      <c r="A37" s="64" t="s">
        <v>18</v>
      </c>
      <c r="B37" s="66" t="s">
        <v>52</v>
      </c>
      <c r="C37" s="7"/>
      <c r="D37" s="38" t="s">
        <v>32</v>
      </c>
      <c r="E37" s="8"/>
      <c r="F37" s="173">
        <f t="shared" ref="F37:F39" si="3">E37*C37</f>
        <v>0</v>
      </c>
      <c r="G37" s="173"/>
      <c r="H37" s="16"/>
    </row>
    <row r="38" spans="1:8" x14ac:dyDescent="0.3">
      <c r="A38" s="64" t="s">
        <v>19</v>
      </c>
      <c r="B38" s="66" t="s">
        <v>53</v>
      </c>
      <c r="C38" s="7"/>
      <c r="D38" s="38" t="s">
        <v>32</v>
      </c>
      <c r="E38" s="8"/>
      <c r="F38" s="173">
        <f t="shared" si="3"/>
        <v>0</v>
      </c>
      <c r="G38" s="173"/>
      <c r="H38" s="16"/>
    </row>
    <row r="39" spans="1:8" x14ac:dyDescent="0.3">
      <c r="A39" s="28"/>
      <c r="B39" s="63"/>
      <c r="C39" s="7"/>
      <c r="D39" s="38"/>
      <c r="E39" s="8"/>
      <c r="F39" s="173">
        <f t="shared" si="3"/>
        <v>0</v>
      </c>
      <c r="G39" s="173"/>
      <c r="H39" s="16"/>
    </row>
    <row r="40" spans="1:8" ht="115.2" x14ac:dyDescent="0.3">
      <c r="A40" s="64" t="s">
        <v>207</v>
      </c>
      <c r="B40" s="65" t="s">
        <v>272</v>
      </c>
      <c r="C40" s="7"/>
      <c r="D40" s="38" t="s">
        <v>3</v>
      </c>
      <c r="E40" s="8"/>
      <c r="F40" s="173">
        <f>E40*C40</f>
        <v>0</v>
      </c>
      <c r="G40" s="173"/>
      <c r="H40" s="16"/>
    </row>
    <row r="41" spans="1:8" x14ac:dyDescent="0.3">
      <c r="A41" s="32"/>
      <c r="B41" s="66"/>
      <c r="C41" s="7"/>
      <c r="D41" s="38"/>
      <c r="E41" s="8"/>
      <c r="F41" s="173"/>
      <c r="G41" s="173"/>
      <c r="H41" s="16"/>
    </row>
    <row r="42" spans="1:8" x14ac:dyDescent="0.3">
      <c r="A42" s="64" t="s">
        <v>208</v>
      </c>
      <c r="B42" s="65" t="s">
        <v>54</v>
      </c>
      <c r="C42" s="7"/>
      <c r="D42" s="38" t="s">
        <v>32</v>
      </c>
      <c r="E42" s="8"/>
      <c r="F42" s="173">
        <f>E42*C42</f>
        <v>0</v>
      </c>
      <c r="G42" s="173"/>
      <c r="H42" s="16"/>
    </row>
    <row r="43" spans="1:8" x14ac:dyDescent="0.3">
      <c r="A43" s="32"/>
      <c r="B43" s="66"/>
      <c r="C43" s="7"/>
      <c r="D43" s="38"/>
      <c r="E43" s="8"/>
      <c r="F43" s="173"/>
      <c r="G43" s="173"/>
      <c r="H43" s="16"/>
    </row>
    <row r="44" spans="1:8" x14ac:dyDescent="0.3">
      <c r="A44" s="32" t="s">
        <v>209</v>
      </c>
      <c r="B44" s="61" t="s">
        <v>56</v>
      </c>
      <c r="C44" s="7"/>
      <c r="D44" s="38"/>
      <c r="E44" s="8"/>
      <c r="F44" s="54"/>
      <c r="G44" s="54"/>
      <c r="H44" s="16"/>
    </row>
    <row r="45" spans="1:8" x14ac:dyDescent="0.3">
      <c r="A45" s="32"/>
      <c r="B45" s="61"/>
      <c r="C45" s="7"/>
      <c r="D45" s="38"/>
      <c r="E45" s="8"/>
      <c r="F45" s="54"/>
      <c r="G45" s="54"/>
      <c r="H45" s="16"/>
    </row>
    <row r="46" spans="1:8" ht="28.8" x14ac:dyDescent="0.3">
      <c r="A46" s="32" t="s">
        <v>210</v>
      </c>
      <c r="B46" s="65" t="s">
        <v>273</v>
      </c>
      <c r="C46" s="7"/>
      <c r="D46" s="38"/>
      <c r="E46" s="8"/>
      <c r="F46" s="67"/>
      <c r="G46" s="67"/>
      <c r="H46" s="17"/>
    </row>
    <row r="47" spans="1:8" x14ac:dyDescent="0.3">
      <c r="A47" s="64" t="s">
        <v>14</v>
      </c>
      <c r="B47" s="66" t="s">
        <v>57</v>
      </c>
      <c r="C47" s="7"/>
      <c r="D47" s="38" t="s">
        <v>32</v>
      </c>
      <c r="E47" s="8"/>
      <c r="F47" s="173">
        <f t="shared" ref="F47" si="4">E47*C47</f>
        <v>0</v>
      </c>
      <c r="G47" s="173"/>
      <c r="H47" s="17"/>
    </row>
    <row r="48" spans="1:8" x14ac:dyDescent="0.3">
      <c r="A48" s="64" t="s">
        <v>15</v>
      </c>
      <c r="B48" s="66" t="s">
        <v>58</v>
      </c>
      <c r="C48" s="7"/>
      <c r="D48" s="38" t="s">
        <v>32</v>
      </c>
      <c r="E48" s="8"/>
      <c r="F48" s="173">
        <f t="shared" ref="F48" si="5">E48*C48</f>
        <v>0</v>
      </c>
      <c r="G48" s="173"/>
      <c r="H48" s="17"/>
    </row>
    <row r="49" spans="1:8" x14ac:dyDescent="0.3">
      <c r="A49" s="64" t="s">
        <v>16</v>
      </c>
      <c r="B49" s="66" t="s">
        <v>59</v>
      </c>
      <c r="C49" s="7"/>
      <c r="D49" s="38" t="s">
        <v>32</v>
      </c>
      <c r="E49" s="8"/>
      <c r="F49" s="173">
        <f t="shared" ref="F49:F55" si="6">E49*C49</f>
        <v>0</v>
      </c>
      <c r="G49" s="173"/>
      <c r="H49" s="17"/>
    </row>
    <row r="50" spans="1:8" x14ac:dyDescent="0.3">
      <c r="A50" s="64" t="s">
        <v>17</v>
      </c>
      <c r="B50" s="66" t="s">
        <v>60</v>
      </c>
      <c r="C50" s="7"/>
      <c r="D50" s="38" t="s">
        <v>32</v>
      </c>
      <c r="E50" s="8"/>
      <c r="F50" s="173">
        <f t="shared" si="6"/>
        <v>0</v>
      </c>
      <c r="G50" s="173"/>
      <c r="H50" s="17"/>
    </row>
    <row r="51" spans="1:8" x14ac:dyDescent="0.3">
      <c r="A51" s="64" t="s">
        <v>18</v>
      </c>
      <c r="B51" s="66" t="s">
        <v>61</v>
      </c>
      <c r="C51" s="7"/>
      <c r="D51" s="38" t="s">
        <v>32</v>
      </c>
      <c r="E51" s="8"/>
      <c r="F51" s="173">
        <f t="shared" si="6"/>
        <v>0</v>
      </c>
      <c r="G51" s="173"/>
      <c r="H51" s="17"/>
    </row>
    <row r="52" spans="1:8" x14ac:dyDescent="0.3">
      <c r="A52" s="64" t="s">
        <v>19</v>
      </c>
      <c r="B52" s="66" t="s">
        <v>62</v>
      </c>
      <c r="C52" s="7"/>
      <c r="D52" s="38" t="s">
        <v>32</v>
      </c>
      <c r="E52" s="8"/>
      <c r="F52" s="173">
        <f t="shared" si="6"/>
        <v>0</v>
      </c>
      <c r="G52" s="173"/>
      <c r="H52" s="17"/>
    </row>
    <row r="53" spans="1:8" x14ac:dyDescent="0.3">
      <c r="A53" s="64" t="s">
        <v>20</v>
      </c>
      <c r="B53" s="66" t="s">
        <v>63</v>
      </c>
      <c r="C53" s="7"/>
      <c r="D53" s="38" t="s">
        <v>32</v>
      </c>
      <c r="E53" s="8"/>
      <c r="F53" s="173">
        <f t="shared" si="6"/>
        <v>0</v>
      </c>
      <c r="G53" s="173"/>
      <c r="H53" s="17"/>
    </row>
    <row r="54" spans="1:8" x14ac:dyDescent="0.3">
      <c r="A54" s="64" t="s">
        <v>21</v>
      </c>
      <c r="B54" s="66" t="s">
        <v>64</v>
      </c>
      <c r="C54" s="7"/>
      <c r="D54" s="38" t="s">
        <v>32</v>
      </c>
      <c r="E54" s="8"/>
      <c r="F54" s="173">
        <f t="shared" si="6"/>
        <v>0</v>
      </c>
      <c r="G54" s="173"/>
      <c r="H54" s="17"/>
    </row>
    <row r="55" spans="1:8" x14ac:dyDescent="0.3">
      <c r="A55" s="64" t="s">
        <v>22</v>
      </c>
      <c r="B55" s="66" t="s">
        <v>65</v>
      </c>
      <c r="C55" s="7"/>
      <c r="D55" s="38" t="s">
        <v>32</v>
      </c>
      <c r="E55" s="8"/>
      <c r="F55" s="173">
        <f t="shared" si="6"/>
        <v>0</v>
      </c>
      <c r="G55" s="173"/>
      <c r="H55" s="17"/>
    </row>
    <row r="56" spans="1:8" ht="28.8" x14ac:dyDescent="0.3">
      <c r="A56" s="64" t="s">
        <v>24</v>
      </c>
      <c r="B56" s="66" t="s">
        <v>274</v>
      </c>
      <c r="C56" s="7"/>
      <c r="D56" s="38" t="s">
        <v>3</v>
      </c>
      <c r="E56" s="8"/>
      <c r="F56" s="173">
        <f t="shared" ref="F56:F61" si="7">E56*C56</f>
        <v>0</v>
      </c>
      <c r="G56" s="173"/>
      <c r="H56" s="17"/>
    </row>
    <row r="57" spans="1:8" x14ac:dyDescent="0.3">
      <c r="A57" s="64" t="s">
        <v>26</v>
      </c>
      <c r="B57" s="66" t="s">
        <v>66</v>
      </c>
      <c r="C57" s="7"/>
      <c r="D57" s="38" t="s">
        <v>32</v>
      </c>
      <c r="E57" s="8"/>
      <c r="F57" s="173">
        <f t="shared" si="7"/>
        <v>0</v>
      </c>
      <c r="G57" s="173"/>
      <c r="H57" s="17"/>
    </row>
    <row r="58" spans="1:8" ht="28.8" x14ac:dyDescent="0.3">
      <c r="A58" s="64" t="s">
        <v>27</v>
      </c>
      <c r="B58" s="66" t="s">
        <v>67</v>
      </c>
      <c r="C58" s="7"/>
      <c r="D58" s="38" t="s">
        <v>3</v>
      </c>
      <c r="E58" s="8"/>
      <c r="F58" s="173">
        <f t="shared" si="7"/>
        <v>0</v>
      </c>
      <c r="G58" s="173"/>
      <c r="H58" s="17"/>
    </row>
    <row r="59" spans="1:8" ht="28.8" x14ac:dyDescent="0.3">
      <c r="A59" s="64" t="s">
        <v>28</v>
      </c>
      <c r="B59" s="66" t="s">
        <v>68</v>
      </c>
      <c r="C59" s="7"/>
      <c r="D59" s="38" t="s">
        <v>3</v>
      </c>
      <c r="E59" s="8"/>
      <c r="F59" s="173">
        <f t="shared" si="7"/>
        <v>0</v>
      </c>
      <c r="G59" s="173"/>
      <c r="H59" s="17"/>
    </row>
    <row r="60" spans="1:8" ht="28.8" x14ac:dyDescent="0.3">
      <c r="A60" s="64" t="s">
        <v>29</v>
      </c>
      <c r="B60" s="66" t="s">
        <v>69</v>
      </c>
      <c r="C60" s="7"/>
      <c r="D60" s="38" t="s">
        <v>3</v>
      </c>
      <c r="E60" s="8"/>
      <c r="F60" s="173">
        <f t="shared" si="7"/>
        <v>0</v>
      </c>
      <c r="G60" s="173"/>
      <c r="H60" s="17"/>
    </row>
    <row r="61" spans="1:8" ht="28.8" x14ac:dyDescent="0.3">
      <c r="A61" s="64" t="s">
        <v>30</v>
      </c>
      <c r="B61" s="66" t="s">
        <v>70</v>
      </c>
      <c r="C61" s="7"/>
      <c r="D61" s="38" t="s">
        <v>3</v>
      </c>
      <c r="E61" s="8"/>
      <c r="F61" s="173">
        <f t="shared" si="7"/>
        <v>0</v>
      </c>
      <c r="G61" s="173"/>
      <c r="H61" s="17"/>
    </row>
    <row r="62" spans="1:8" x14ac:dyDescent="0.3">
      <c r="A62" s="28"/>
      <c r="B62" s="66"/>
      <c r="C62" s="7"/>
      <c r="D62" s="38"/>
      <c r="E62" s="8"/>
      <c r="F62" s="67"/>
      <c r="G62" s="67"/>
      <c r="H62" s="17"/>
    </row>
    <row r="63" spans="1:8" x14ac:dyDescent="0.3">
      <c r="A63" s="32" t="s">
        <v>211</v>
      </c>
      <c r="B63" s="65" t="s">
        <v>71</v>
      </c>
      <c r="C63" s="7"/>
      <c r="D63" s="38"/>
      <c r="E63" s="8"/>
      <c r="F63" s="67"/>
      <c r="G63" s="67"/>
      <c r="H63" s="17"/>
    </row>
    <row r="64" spans="1:8" ht="43.2" x14ac:dyDescent="0.3">
      <c r="A64" s="64" t="s">
        <v>14</v>
      </c>
      <c r="B64" s="66" t="s">
        <v>285</v>
      </c>
      <c r="C64" s="7"/>
      <c r="D64" s="38" t="s">
        <v>72</v>
      </c>
      <c r="E64" s="8"/>
      <c r="F64" s="173">
        <f t="shared" ref="F64:F68" si="8">E64*C64</f>
        <v>0</v>
      </c>
      <c r="G64" s="173"/>
      <c r="H64" s="17"/>
    </row>
    <row r="65" spans="1:8" ht="28.8" x14ac:dyDescent="0.3">
      <c r="A65" s="64" t="s">
        <v>15</v>
      </c>
      <c r="B65" s="66" t="s">
        <v>73</v>
      </c>
      <c r="C65" s="7"/>
      <c r="D65" s="38" t="s">
        <v>74</v>
      </c>
      <c r="E65" s="8"/>
      <c r="F65" s="173">
        <f t="shared" si="8"/>
        <v>0</v>
      </c>
      <c r="G65" s="173"/>
      <c r="H65" s="17"/>
    </row>
    <row r="66" spans="1:8" ht="28.8" x14ac:dyDescent="0.3">
      <c r="A66" s="64" t="s">
        <v>16</v>
      </c>
      <c r="B66" s="66" t="s">
        <v>75</v>
      </c>
      <c r="C66" s="7"/>
      <c r="D66" s="38" t="s">
        <v>74</v>
      </c>
      <c r="E66" s="8"/>
      <c r="F66" s="173">
        <f t="shared" si="8"/>
        <v>0</v>
      </c>
      <c r="G66" s="173"/>
      <c r="H66" s="17"/>
    </row>
    <row r="67" spans="1:8" ht="43.2" x14ac:dyDescent="0.3">
      <c r="A67" s="64" t="s">
        <v>17</v>
      </c>
      <c r="B67" s="66" t="s">
        <v>275</v>
      </c>
      <c r="C67" s="7"/>
      <c r="D67" s="38" t="s">
        <v>72</v>
      </c>
      <c r="E67" s="8"/>
      <c r="F67" s="173">
        <f t="shared" si="8"/>
        <v>0</v>
      </c>
      <c r="G67" s="173"/>
      <c r="H67" s="17"/>
    </row>
    <row r="68" spans="1:8" ht="43.2" x14ac:dyDescent="0.3">
      <c r="A68" s="64" t="s">
        <v>18</v>
      </c>
      <c r="B68" s="66" t="s">
        <v>76</v>
      </c>
      <c r="C68" s="7"/>
      <c r="D68" s="38" t="s">
        <v>72</v>
      </c>
      <c r="E68" s="8"/>
      <c r="F68" s="173">
        <f t="shared" si="8"/>
        <v>0</v>
      </c>
      <c r="G68" s="173"/>
      <c r="H68" s="17"/>
    </row>
    <row r="69" spans="1:8" x14ac:dyDescent="0.3">
      <c r="A69" s="28"/>
      <c r="B69" s="66"/>
      <c r="C69" s="7"/>
      <c r="D69" s="38"/>
      <c r="E69" s="8"/>
      <c r="F69" s="67"/>
      <c r="G69" s="67"/>
      <c r="H69" s="17"/>
    </row>
    <row r="70" spans="1:8" x14ac:dyDescent="0.3">
      <c r="A70" s="32" t="s">
        <v>212</v>
      </c>
      <c r="B70" s="65" t="s">
        <v>77</v>
      </c>
      <c r="C70" s="7"/>
      <c r="D70" s="38"/>
      <c r="E70" s="8"/>
      <c r="F70" s="67"/>
      <c r="G70" s="67"/>
      <c r="H70" s="17"/>
    </row>
    <row r="71" spans="1:8" x14ac:dyDescent="0.3">
      <c r="A71" s="64" t="s">
        <v>14</v>
      </c>
      <c r="B71" s="66" t="s">
        <v>78</v>
      </c>
      <c r="C71" s="7"/>
      <c r="D71" s="38" t="s">
        <v>3</v>
      </c>
      <c r="E71" s="8"/>
      <c r="F71" s="173">
        <f t="shared" ref="F71:F77" si="9">E71*C71</f>
        <v>0</v>
      </c>
      <c r="G71" s="173"/>
      <c r="H71" s="17"/>
    </row>
    <row r="72" spans="1:8" x14ac:dyDescent="0.3">
      <c r="A72" s="64" t="s">
        <v>15</v>
      </c>
      <c r="B72" s="66" t="s">
        <v>79</v>
      </c>
      <c r="C72" s="7"/>
      <c r="D72" s="38" t="s">
        <v>3</v>
      </c>
      <c r="E72" s="8"/>
      <c r="F72" s="173">
        <f t="shared" si="9"/>
        <v>0</v>
      </c>
      <c r="G72" s="173"/>
      <c r="H72" s="17"/>
    </row>
    <row r="73" spans="1:8" ht="28.8" x14ac:dyDescent="0.3">
      <c r="A73" s="64" t="s">
        <v>16</v>
      </c>
      <c r="B73" s="66" t="s">
        <v>80</v>
      </c>
      <c r="C73" s="7"/>
      <c r="D73" s="38" t="s">
        <v>3</v>
      </c>
      <c r="E73" s="8"/>
      <c r="F73" s="173">
        <f t="shared" si="9"/>
        <v>0</v>
      </c>
      <c r="G73" s="173"/>
      <c r="H73" s="17"/>
    </row>
    <row r="74" spans="1:8" x14ac:dyDescent="0.3">
      <c r="A74" s="64" t="s">
        <v>17</v>
      </c>
      <c r="B74" s="66" t="s">
        <v>81</v>
      </c>
      <c r="C74" s="7"/>
      <c r="D74" s="38" t="s">
        <v>3</v>
      </c>
      <c r="E74" s="8"/>
      <c r="F74" s="173">
        <f t="shared" si="9"/>
        <v>0</v>
      </c>
      <c r="G74" s="173"/>
      <c r="H74" s="17"/>
    </row>
    <row r="75" spans="1:8" ht="28.8" x14ac:dyDescent="0.3">
      <c r="A75" s="64" t="s">
        <v>18</v>
      </c>
      <c r="B75" s="66" t="s">
        <v>82</v>
      </c>
      <c r="C75" s="7"/>
      <c r="D75" s="38" t="s">
        <v>72</v>
      </c>
      <c r="E75" s="8"/>
      <c r="F75" s="173">
        <f t="shared" si="9"/>
        <v>0</v>
      </c>
      <c r="G75" s="173"/>
      <c r="H75" s="17"/>
    </row>
    <row r="76" spans="1:8" x14ac:dyDescent="0.3">
      <c r="A76" s="64" t="s">
        <v>19</v>
      </c>
      <c r="B76" s="66" t="s">
        <v>83</v>
      </c>
      <c r="C76" s="7"/>
      <c r="D76" s="38" t="s">
        <v>72</v>
      </c>
      <c r="E76" s="8"/>
      <c r="F76" s="173">
        <f t="shared" si="9"/>
        <v>0</v>
      </c>
      <c r="G76" s="173"/>
      <c r="H76" s="17"/>
    </row>
    <row r="77" spans="1:8" x14ac:dyDescent="0.3">
      <c r="A77" s="64" t="s">
        <v>20</v>
      </c>
      <c r="B77" s="66" t="s">
        <v>84</v>
      </c>
      <c r="C77" s="7"/>
      <c r="D77" s="38" t="s">
        <v>72</v>
      </c>
      <c r="E77" s="8"/>
      <c r="F77" s="173">
        <f t="shared" si="9"/>
        <v>0</v>
      </c>
      <c r="G77" s="173"/>
      <c r="H77" s="17"/>
    </row>
    <row r="78" spans="1:8" x14ac:dyDescent="0.3">
      <c r="A78" s="28"/>
      <c r="B78" s="66"/>
      <c r="C78" s="7"/>
      <c r="D78" s="38"/>
      <c r="E78" s="8"/>
      <c r="F78" s="67"/>
      <c r="G78" s="67"/>
      <c r="H78" s="17"/>
    </row>
    <row r="79" spans="1:8" ht="28.8" x14ac:dyDescent="0.3">
      <c r="A79" s="32" t="s">
        <v>213</v>
      </c>
      <c r="B79" s="65" t="s">
        <v>85</v>
      </c>
      <c r="C79" s="7"/>
      <c r="D79" s="38" t="s">
        <v>72</v>
      </c>
      <c r="E79" s="8"/>
      <c r="F79" s="173">
        <f t="shared" ref="F79" si="10">E79*C79</f>
        <v>0</v>
      </c>
      <c r="G79" s="173"/>
      <c r="H79" s="17"/>
    </row>
    <row r="80" spans="1:8" x14ac:dyDescent="0.3">
      <c r="A80" s="32"/>
      <c r="B80" s="63"/>
      <c r="C80" s="7"/>
      <c r="D80" s="38"/>
      <c r="E80" s="8"/>
      <c r="F80" s="54"/>
      <c r="G80" s="54"/>
      <c r="H80" s="17"/>
    </row>
    <row r="81" spans="1:8" x14ac:dyDescent="0.3">
      <c r="A81" s="32" t="s">
        <v>214</v>
      </c>
      <c r="B81" s="65" t="s">
        <v>86</v>
      </c>
      <c r="C81" s="7"/>
      <c r="D81" s="38"/>
      <c r="E81" s="8"/>
      <c r="F81" s="67"/>
      <c r="G81" s="67"/>
      <c r="H81" s="17"/>
    </row>
    <row r="82" spans="1:8" x14ac:dyDescent="0.3">
      <c r="A82" s="64" t="s">
        <v>14</v>
      </c>
      <c r="B82" s="66" t="s">
        <v>87</v>
      </c>
      <c r="C82" s="7"/>
      <c r="D82" s="38" t="s">
        <v>32</v>
      </c>
      <c r="E82" s="8"/>
      <c r="F82" s="173">
        <f t="shared" ref="F82:F89" si="11">E82*C82</f>
        <v>0</v>
      </c>
      <c r="G82" s="173"/>
      <c r="H82" s="17"/>
    </row>
    <row r="83" spans="1:8" x14ac:dyDescent="0.3">
      <c r="A83" s="64" t="s">
        <v>15</v>
      </c>
      <c r="B83" s="66" t="s">
        <v>88</v>
      </c>
      <c r="C83" s="7"/>
      <c r="D83" s="38" t="s">
        <v>32</v>
      </c>
      <c r="E83" s="8"/>
      <c r="F83" s="173">
        <f t="shared" si="11"/>
        <v>0</v>
      </c>
      <c r="G83" s="173"/>
      <c r="H83" s="17"/>
    </row>
    <row r="84" spans="1:8" x14ac:dyDescent="0.3">
      <c r="A84" s="64" t="s">
        <v>16</v>
      </c>
      <c r="B84" s="66" t="s">
        <v>89</v>
      </c>
      <c r="C84" s="7"/>
      <c r="D84" s="38" t="s">
        <v>32</v>
      </c>
      <c r="E84" s="8"/>
      <c r="F84" s="173">
        <f t="shared" si="11"/>
        <v>0</v>
      </c>
      <c r="G84" s="173"/>
      <c r="H84" s="17"/>
    </row>
    <row r="85" spans="1:8" x14ac:dyDescent="0.3">
      <c r="A85" s="64" t="s">
        <v>17</v>
      </c>
      <c r="B85" s="66" t="s">
        <v>90</v>
      </c>
      <c r="C85" s="7"/>
      <c r="D85" s="38" t="s">
        <v>32</v>
      </c>
      <c r="E85" s="8"/>
      <c r="F85" s="173">
        <f t="shared" si="11"/>
        <v>0</v>
      </c>
      <c r="G85" s="173"/>
      <c r="H85" s="17"/>
    </row>
    <row r="86" spans="1:8" x14ac:dyDescent="0.3">
      <c r="A86" s="64" t="s">
        <v>18</v>
      </c>
      <c r="B86" s="66" t="s">
        <v>91</v>
      </c>
      <c r="C86" s="7"/>
      <c r="D86" s="38" t="s">
        <v>32</v>
      </c>
      <c r="E86" s="8"/>
      <c r="F86" s="173">
        <f t="shared" si="11"/>
        <v>0</v>
      </c>
      <c r="G86" s="173"/>
      <c r="H86" s="17"/>
    </row>
    <row r="87" spans="1:8" x14ac:dyDescent="0.3">
      <c r="A87" s="64" t="s">
        <v>19</v>
      </c>
      <c r="B87" s="66" t="s">
        <v>92</v>
      </c>
      <c r="C87" s="7"/>
      <c r="D87" s="38" t="s">
        <v>32</v>
      </c>
      <c r="E87" s="8"/>
      <c r="F87" s="173">
        <f t="shared" si="11"/>
        <v>0</v>
      </c>
      <c r="G87" s="173"/>
      <c r="H87" s="17"/>
    </row>
    <row r="88" spans="1:8" x14ac:dyDescent="0.3">
      <c r="A88" s="64" t="s">
        <v>20</v>
      </c>
      <c r="B88" s="66" t="s">
        <v>93</v>
      </c>
      <c r="C88" s="7"/>
      <c r="D88" s="38" t="s">
        <v>32</v>
      </c>
      <c r="E88" s="8"/>
      <c r="F88" s="173">
        <f t="shared" si="11"/>
        <v>0</v>
      </c>
      <c r="G88" s="173"/>
      <c r="H88" s="17"/>
    </row>
    <row r="89" spans="1:8" x14ac:dyDescent="0.3">
      <c r="A89" s="64" t="s">
        <v>21</v>
      </c>
      <c r="B89" s="66" t="s">
        <v>94</v>
      </c>
      <c r="C89" s="7"/>
      <c r="D89" s="38" t="s">
        <v>32</v>
      </c>
      <c r="E89" s="8"/>
      <c r="F89" s="173">
        <f t="shared" si="11"/>
        <v>0</v>
      </c>
      <c r="G89" s="173"/>
      <c r="H89" s="17"/>
    </row>
    <row r="90" spans="1:8" x14ac:dyDescent="0.3">
      <c r="A90" s="28"/>
      <c r="B90" s="66"/>
      <c r="C90" s="7"/>
      <c r="D90" s="38"/>
      <c r="E90" s="8"/>
      <c r="F90" s="67"/>
      <c r="G90" s="67"/>
      <c r="H90" s="17"/>
    </row>
    <row r="91" spans="1:8" ht="57.6" x14ac:dyDescent="0.3">
      <c r="A91" s="32" t="s">
        <v>215</v>
      </c>
      <c r="B91" s="65" t="s">
        <v>95</v>
      </c>
      <c r="C91" s="7"/>
      <c r="D91" s="38" t="s">
        <v>3</v>
      </c>
      <c r="E91" s="8"/>
      <c r="F91" s="173">
        <f t="shared" ref="F91" si="12">E91*C91</f>
        <v>0</v>
      </c>
      <c r="G91" s="173"/>
      <c r="H91" s="17"/>
    </row>
    <row r="92" spans="1:8" x14ac:dyDescent="0.3">
      <c r="A92" s="28"/>
      <c r="B92" s="66"/>
      <c r="C92" s="7"/>
      <c r="D92" s="38"/>
      <c r="E92" s="8"/>
      <c r="F92" s="67"/>
      <c r="G92" s="67"/>
      <c r="H92" s="17"/>
    </row>
    <row r="93" spans="1:8" x14ac:dyDescent="0.3">
      <c r="A93" s="32" t="s">
        <v>216</v>
      </c>
      <c r="B93" s="65" t="s">
        <v>96</v>
      </c>
      <c r="C93" s="7"/>
      <c r="D93" s="38"/>
      <c r="E93" s="8"/>
      <c r="F93" s="67"/>
      <c r="G93" s="67"/>
      <c r="H93" s="17"/>
    </row>
    <row r="94" spans="1:8" x14ac:dyDescent="0.3">
      <c r="A94" s="64" t="s">
        <v>14</v>
      </c>
      <c r="B94" s="66" t="s">
        <v>97</v>
      </c>
      <c r="C94" s="7"/>
      <c r="D94" s="38" t="s">
        <v>3</v>
      </c>
      <c r="E94" s="8"/>
      <c r="F94" s="173">
        <f t="shared" ref="F94:F99" si="13">E94*C94</f>
        <v>0</v>
      </c>
      <c r="G94" s="173"/>
      <c r="H94" s="17"/>
    </row>
    <row r="95" spans="1:8" x14ac:dyDescent="0.3">
      <c r="A95" s="64" t="s">
        <v>15</v>
      </c>
      <c r="B95" s="66" t="s">
        <v>98</v>
      </c>
      <c r="C95" s="7"/>
      <c r="D95" s="38" t="s">
        <v>3</v>
      </c>
      <c r="E95" s="8"/>
      <c r="F95" s="173">
        <f t="shared" si="13"/>
        <v>0</v>
      </c>
      <c r="G95" s="173"/>
      <c r="H95" s="17"/>
    </row>
    <row r="96" spans="1:8" x14ac:dyDescent="0.3">
      <c r="A96" s="64" t="s">
        <v>16</v>
      </c>
      <c r="B96" s="66" t="s">
        <v>99</v>
      </c>
      <c r="C96" s="7"/>
      <c r="D96" s="38" t="s">
        <v>3</v>
      </c>
      <c r="E96" s="8"/>
      <c r="F96" s="173">
        <f t="shared" si="13"/>
        <v>0</v>
      </c>
      <c r="G96" s="173"/>
      <c r="H96" s="17"/>
    </row>
    <row r="97" spans="1:8" x14ac:dyDescent="0.3">
      <c r="A97" s="64" t="s">
        <v>17</v>
      </c>
      <c r="B97" s="66" t="s">
        <v>100</v>
      </c>
      <c r="C97" s="7"/>
      <c r="D97" s="38" t="s">
        <v>3</v>
      </c>
      <c r="E97" s="8"/>
      <c r="F97" s="173">
        <f t="shared" si="13"/>
        <v>0</v>
      </c>
      <c r="G97" s="173"/>
      <c r="H97" s="17"/>
    </row>
    <row r="98" spans="1:8" x14ac:dyDescent="0.3">
      <c r="A98" s="64" t="s">
        <v>18</v>
      </c>
      <c r="B98" s="66" t="s">
        <v>101</v>
      </c>
      <c r="C98" s="7"/>
      <c r="D98" s="38" t="s">
        <v>3</v>
      </c>
      <c r="E98" s="8"/>
      <c r="F98" s="173">
        <f t="shared" si="13"/>
        <v>0</v>
      </c>
      <c r="G98" s="173"/>
      <c r="H98" s="17"/>
    </row>
    <row r="99" spans="1:8" x14ac:dyDescent="0.3">
      <c r="A99" s="64" t="s">
        <v>19</v>
      </c>
      <c r="B99" s="66" t="s">
        <v>102</v>
      </c>
      <c r="C99" s="7"/>
      <c r="D99" s="38" t="s">
        <v>3</v>
      </c>
      <c r="E99" s="8"/>
      <c r="F99" s="173">
        <f t="shared" si="13"/>
        <v>0</v>
      </c>
      <c r="G99" s="173"/>
      <c r="H99" s="17"/>
    </row>
    <row r="100" spans="1:8" x14ac:dyDescent="0.3">
      <c r="A100" s="28"/>
      <c r="B100" s="66"/>
      <c r="C100" s="7"/>
      <c r="D100" s="38"/>
      <c r="E100" s="8"/>
      <c r="F100" s="67"/>
      <c r="G100" s="67"/>
      <c r="H100" s="17"/>
    </row>
    <row r="101" spans="1:8" x14ac:dyDescent="0.3">
      <c r="A101" s="32" t="s">
        <v>217</v>
      </c>
      <c r="B101" s="61" t="s">
        <v>103</v>
      </c>
      <c r="C101" s="7"/>
      <c r="D101" s="38"/>
      <c r="E101" s="8"/>
      <c r="F101" s="67"/>
      <c r="G101" s="67"/>
      <c r="H101" s="17"/>
    </row>
    <row r="102" spans="1:8" x14ac:dyDescent="0.3">
      <c r="A102" s="28"/>
      <c r="B102" s="66"/>
      <c r="C102" s="7"/>
      <c r="D102" s="38"/>
      <c r="E102" s="8"/>
      <c r="F102" s="67"/>
      <c r="G102" s="67"/>
      <c r="H102" s="17"/>
    </row>
    <row r="103" spans="1:8" x14ac:dyDescent="0.3">
      <c r="A103" s="28" t="s">
        <v>218</v>
      </c>
      <c r="B103" s="65" t="s">
        <v>104</v>
      </c>
      <c r="C103" s="7"/>
      <c r="D103" s="38"/>
      <c r="E103" s="8"/>
      <c r="F103" s="67"/>
      <c r="G103" s="67"/>
      <c r="H103" s="17"/>
    </row>
    <row r="104" spans="1:8" x14ac:dyDescent="0.3">
      <c r="A104" s="64" t="s">
        <v>14</v>
      </c>
      <c r="B104" s="66" t="s">
        <v>105</v>
      </c>
      <c r="C104" s="7"/>
      <c r="D104" s="38" t="s">
        <v>4</v>
      </c>
      <c r="E104" s="8"/>
      <c r="F104" s="173">
        <f t="shared" ref="F104:F106" si="14">E104*C104</f>
        <v>0</v>
      </c>
      <c r="G104" s="173"/>
      <c r="H104" s="17"/>
    </row>
    <row r="105" spans="1:8" x14ac:dyDescent="0.3">
      <c r="A105" s="64" t="s">
        <v>15</v>
      </c>
      <c r="B105" s="66" t="s">
        <v>106</v>
      </c>
      <c r="C105" s="7"/>
      <c r="D105" s="38" t="s">
        <v>3</v>
      </c>
      <c r="E105" s="8"/>
      <c r="F105" s="173">
        <f t="shared" si="14"/>
        <v>0</v>
      </c>
      <c r="G105" s="173"/>
      <c r="H105" s="17"/>
    </row>
    <row r="106" spans="1:8" x14ac:dyDescent="0.3">
      <c r="A106" s="64" t="s">
        <v>16</v>
      </c>
      <c r="B106" s="66" t="s">
        <v>107</v>
      </c>
      <c r="C106" s="7"/>
      <c r="D106" s="38" t="s">
        <v>32</v>
      </c>
      <c r="E106" s="8"/>
      <c r="F106" s="173">
        <f t="shared" si="14"/>
        <v>0</v>
      </c>
      <c r="G106" s="173"/>
      <c r="H106" s="17"/>
    </row>
    <row r="107" spans="1:8" x14ac:dyDescent="0.3">
      <c r="A107" s="28"/>
      <c r="B107" s="66"/>
      <c r="C107" s="7"/>
      <c r="D107" s="38"/>
      <c r="E107" s="8"/>
      <c r="F107" s="67"/>
      <c r="G107" s="67"/>
      <c r="H107" s="17"/>
    </row>
    <row r="108" spans="1:8" x14ac:dyDescent="0.3">
      <c r="A108" s="28" t="s">
        <v>219</v>
      </c>
      <c r="B108" s="65" t="s">
        <v>108</v>
      </c>
      <c r="C108" s="7"/>
      <c r="D108" s="38"/>
      <c r="E108" s="8"/>
      <c r="F108" s="67"/>
      <c r="G108" s="67"/>
      <c r="H108" s="17"/>
    </row>
    <row r="109" spans="1:8" x14ac:dyDescent="0.3">
      <c r="A109" s="64" t="s">
        <v>14</v>
      </c>
      <c r="B109" s="66" t="s">
        <v>109</v>
      </c>
      <c r="C109" s="7"/>
      <c r="D109" s="38" t="s">
        <v>4</v>
      </c>
      <c r="E109" s="8"/>
      <c r="F109" s="173">
        <f t="shared" ref="F109:F112" si="15">E109*C109</f>
        <v>0</v>
      </c>
      <c r="G109" s="173"/>
      <c r="H109" s="17"/>
    </row>
    <row r="110" spans="1:8" x14ac:dyDescent="0.3">
      <c r="A110" s="64" t="s">
        <v>15</v>
      </c>
      <c r="B110" s="66" t="s">
        <v>106</v>
      </c>
      <c r="C110" s="7"/>
      <c r="D110" s="38" t="s">
        <v>3</v>
      </c>
      <c r="E110" s="8"/>
      <c r="F110" s="173">
        <f t="shared" si="15"/>
        <v>0</v>
      </c>
      <c r="G110" s="173"/>
      <c r="H110" s="17"/>
    </row>
    <row r="111" spans="1:8" x14ac:dyDescent="0.3">
      <c r="A111" s="64" t="s">
        <v>16</v>
      </c>
      <c r="B111" s="66" t="s">
        <v>110</v>
      </c>
      <c r="C111" s="7"/>
      <c r="D111" s="38" t="s">
        <v>32</v>
      </c>
      <c r="E111" s="8"/>
      <c r="F111" s="173">
        <f t="shared" si="15"/>
        <v>0</v>
      </c>
      <c r="G111" s="173"/>
      <c r="H111" s="17"/>
    </row>
    <row r="112" spans="1:8" x14ac:dyDescent="0.3">
      <c r="A112" s="64" t="s">
        <v>17</v>
      </c>
      <c r="B112" s="66" t="s">
        <v>111</v>
      </c>
      <c r="C112" s="7"/>
      <c r="D112" s="38" t="s">
        <v>32</v>
      </c>
      <c r="E112" s="8"/>
      <c r="F112" s="173">
        <f t="shared" si="15"/>
        <v>0</v>
      </c>
      <c r="G112" s="173"/>
      <c r="H112" s="17"/>
    </row>
    <row r="113" spans="1:8" x14ac:dyDescent="0.3">
      <c r="A113" s="28"/>
      <c r="B113" s="66"/>
      <c r="C113" s="7"/>
      <c r="D113" s="38"/>
      <c r="E113" s="8"/>
      <c r="F113" s="67"/>
      <c r="G113" s="67"/>
      <c r="H113" s="17"/>
    </row>
    <row r="114" spans="1:8" x14ac:dyDescent="0.3">
      <c r="A114" s="28" t="s">
        <v>220</v>
      </c>
      <c r="B114" s="65" t="s">
        <v>112</v>
      </c>
      <c r="C114" s="7"/>
      <c r="D114" s="38"/>
      <c r="E114" s="8"/>
      <c r="F114" s="67"/>
      <c r="G114" s="67"/>
      <c r="H114" s="17"/>
    </row>
    <row r="115" spans="1:8" x14ac:dyDescent="0.3">
      <c r="A115" s="64" t="s">
        <v>14</v>
      </c>
      <c r="B115" s="66" t="s">
        <v>113</v>
      </c>
      <c r="C115" s="7"/>
      <c r="D115" s="38" t="s">
        <v>74</v>
      </c>
      <c r="E115" s="8"/>
      <c r="F115" s="173">
        <f t="shared" ref="F115:F118" si="16">E115*C115</f>
        <v>0</v>
      </c>
      <c r="G115" s="173"/>
      <c r="H115" s="17"/>
    </row>
    <row r="116" spans="1:8" x14ac:dyDescent="0.3">
      <c r="A116" s="64" t="s">
        <v>15</v>
      </c>
      <c r="B116" s="66" t="s">
        <v>114</v>
      </c>
      <c r="C116" s="7"/>
      <c r="D116" s="38" t="s">
        <v>55</v>
      </c>
      <c r="E116" s="8"/>
      <c r="F116" s="173">
        <f t="shared" si="16"/>
        <v>0</v>
      </c>
      <c r="G116" s="173"/>
      <c r="H116" s="17"/>
    </row>
    <row r="117" spans="1:8" x14ac:dyDescent="0.3">
      <c r="A117" s="64" t="s">
        <v>16</v>
      </c>
      <c r="B117" s="66" t="s">
        <v>115</v>
      </c>
      <c r="C117" s="7"/>
      <c r="D117" s="38" t="s">
        <v>55</v>
      </c>
      <c r="E117" s="8"/>
      <c r="F117" s="173">
        <f t="shared" si="16"/>
        <v>0</v>
      </c>
      <c r="G117" s="173"/>
      <c r="H117" s="17"/>
    </row>
    <row r="118" spans="1:8" x14ac:dyDescent="0.3">
      <c r="A118" s="64" t="s">
        <v>17</v>
      </c>
      <c r="B118" s="66" t="s">
        <v>116</v>
      </c>
      <c r="C118" s="7"/>
      <c r="D118" s="38" t="s">
        <v>72</v>
      </c>
      <c r="E118" s="8"/>
      <c r="F118" s="173">
        <f t="shared" si="16"/>
        <v>0</v>
      </c>
      <c r="G118" s="173"/>
      <c r="H118" s="17"/>
    </row>
    <row r="119" spans="1:8" x14ac:dyDescent="0.3">
      <c r="A119" s="28"/>
      <c r="B119" s="66"/>
      <c r="C119" s="7"/>
      <c r="D119" s="38"/>
      <c r="E119" s="8"/>
      <c r="F119" s="67"/>
      <c r="G119" s="67"/>
      <c r="H119" s="17"/>
    </row>
    <row r="120" spans="1:8" x14ac:dyDescent="0.3">
      <c r="A120" s="28" t="s">
        <v>222</v>
      </c>
      <c r="B120" s="65" t="s">
        <v>221</v>
      </c>
      <c r="C120" s="7"/>
      <c r="D120" s="38"/>
      <c r="E120" s="8"/>
      <c r="F120" s="67"/>
      <c r="G120" s="67"/>
      <c r="H120" s="17"/>
    </row>
    <row r="121" spans="1:8" ht="43.2" x14ac:dyDescent="0.3">
      <c r="A121" s="64" t="s">
        <v>14</v>
      </c>
      <c r="B121" s="66" t="s">
        <v>117</v>
      </c>
      <c r="C121" s="7"/>
      <c r="D121" s="38" t="s">
        <v>55</v>
      </c>
      <c r="E121" s="8"/>
      <c r="F121" s="173">
        <f t="shared" ref="F121:F122" si="17">E121*C121</f>
        <v>0</v>
      </c>
      <c r="G121" s="173"/>
      <c r="H121" s="17"/>
    </row>
    <row r="122" spans="1:8" ht="43.2" x14ac:dyDescent="0.3">
      <c r="A122" s="64" t="s">
        <v>15</v>
      </c>
      <c r="B122" s="66" t="s">
        <v>118</v>
      </c>
      <c r="C122" s="7"/>
      <c r="D122" s="38" t="s">
        <v>55</v>
      </c>
      <c r="E122" s="8"/>
      <c r="F122" s="173">
        <f t="shared" si="17"/>
        <v>0</v>
      </c>
      <c r="G122" s="173"/>
      <c r="H122" s="17"/>
    </row>
    <row r="123" spans="1:8" x14ac:dyDescent="0.3">
      <c r="A123" s="28"/>
      <c r="B123" s="66"/>
      <c r="C123" s="7"/>
      <c r="D123" s="38"/>
      <c r="E123" s="8"/>
      <c r="F123" s="67"/>
      <c r="G123" s="67"/>
      <c r="H123" s="17"/>
    </row>
    <row r="124" spans="1:8" x14ac:dyDescent="0.3">
      <c r="A124" s="28" t="s">
        <v>223</v>
      </c>
      <c r="B124" s="65" t="s">
        <v>119</v>
      </c>
      <c r="C124" s="7"/>
      <c r="D124" s="38"/>
      <c r="E124" s="8"/>
      <c r="F124" s="67"/>
      <c r="G124" s="67"/>
      <c r="H124" s="17"/>
    </row>
    <row r="125" spans="1:8" x14ac:dyDescent="0.3">
      <c r="A125" s="64" t="s">
        <v>14</v>
      </c>
      <c r="B125" s="66" t="s">
        <v>120</v>
      </c>
      <c r="C125" s="7"/>
      <c r="D125" s="38" t="s">
        <v>72</v>
      </c>
      <c r="E125" s="8"/>
      <c r="F125" s="173">
        <f t="shared" ref="F125:F131" si="18">E125*C125</f>
        <v>0</v>
      </c>
      <c r="G125" s="173"/>
      <c r="H125" s="17"/>
    </row>
    <row r="126" spans="1:8" x14ac:dyDescent="0.3">
      <c r="A126" s="64" t="s">
        <v>15</v>
      </c>
      <c r="B126" s="66" t="s">
        <v>121</v>
      </c>
      <c r="C126" s="7"/>
      <c r="D126" s="38" t="s">
        <v>32</v>
      </c>
      <c r="E126" s="8"/>
      <c r="F126" s="173">
        <f t="shared" si="18"/>
        <v>0</v>
      </c>
      <c r="G126" s="173"/>
      <c r="H126" s="17"/>
    </row>
    <row r="127" spans="1:8" x14ac:dyDescent="0.3">
      <c r="A127" s="64" t="s">
        <v>16</v>
      </c>
      <c r="B127" s="66" t="s">
        <v>122</v>
      </c>
      <c r="C127" s="7"/>
      <c r="D127" s="38" t="s">
        <v>32</v>
      </c>
      <c r="E127" s="8"/>
      <c r="F127" s="173">
        <f t="shared" si="18"/>
        <v>0</v>
      </c>
      <c r="G127" s="173"/>
      <c r="H127" s="17"/>
    </row>
    <row r="128" spans="1:8" x14ac:dyDescent="0.3">
      <c r="A128" s="64" t="s">
        <v>17</v>
      </c>
      <c r="B128" s="66" t="s">
        <v>123</v>
      </c>
      <c r="C128" s="7"/>
      <c r="D128" s="38" t="s">
        <v>3</v>
      </c>
      <c r="E128" s="8"/>
      <c r="F128" s="173">
        <f t="shared" si="18"/>
        <v>0</v>
      </c>
      <c r="G128" s="173"/>
      <c r="H128" s="17"/>
    </row>
    <row r="129" spans="1:8" x14ac:dyDescent="0.3">
      <c r="A129" s="64" t="s">
        <v>18</v>
      </c>
      <c r="B129" s="66" t="s">
        <v>124</v>
      </c>
      <c r="C129" s="7"/>
      <c r="D129" s="38" t="s">
        <v>3</v>
      </c>
      <c r="E129" s="8"/>
      <c r="F129" s="173">
        <f t="shared" si="18"/>
        <v>0</v>
      </c>
      <c r="G129" s="173"/>
      <c r="H129" s="17"/>
    </row>
    <row r="130" spans="1:8" x14ac:dyDescent="0.3">
      <c r="A130" s="64" t="s">
        <v>19</v>
      </c>
      <c r="B130" s="66" t="s">
        <v>125</v>
      </c>
      <c r="C130" s="7"/>
      <c r="D130" s="38" t="s">
        <v>32</v>
      </c>
      <c r="E130" s="8"/>
      <c r="F130" s="173">
        <f t="shared" si="18"/>
        <v>0</v>
      </c>
      <c r="G130" s="173"/>
      <c r="H130" s="17"/>
    </row>
    <row r="131" spans="1:8" x14ac:dyDescent="0.3">
      <c r="A131" s="64" t="s">
        <v>20</v>
      </c>
      <c r="B131" s="66" t="s">
        <v>126</v>
      </c>
      <c r="C131" s="7"/>
      <c r="D131" s="38" t="s">
        <v>32</v>
      </c>
      <c r="E131" s="8"/>
      <c r="F131" s="173">
        <f t="shared" si="18"/>
        <v>0</v>
      </c>
      <c r="G131" s="173"/>
      <c r="H131" s="17"/>
    </row>
    <row r="132" spans="1:8" x14ac:dyDescent="0.3">
      <c r="A132" s="28"/>
      <c r="B132" s="66"/>
      <c r="C132" s="7"/>
      <c r="D132" s="38"/>
      <c r="E132" s="8"/>
      <c r="F132" s="67"/>
      <c r="G132" s="67"/>
      <c r="H132" s="17"/>
    </row>
    <row r="133" spans="1:8" x14ac:dyDescent="0.3">
      <c r="A133" s="28" t="s">
        <v>224</v>
      </c>
      <c r="B133" s="61" t="s">
        <v>127</v>
      </c>
      <c r="C133" s="7"/>
      <c r="D133" s="38"/>
      <c r="E133" s="8"/>
      <c r="F133" s="67"/>
      <c r="G133" s="67"/>
      <c r="H133" s="17"/>
    </row>
    <row r="134" spans="1:8" x14ac:dyDescent="0.3">
      <c r="A134" s="28"/>
      <c r="B134" s="66"/>
      <c r="C134" s="7"/>
      <c r="D134" s="38"/>
      <c r="E134" s="8"/>
      <c r="F134" s="67"/>
      <c r="G134" s="67"/>
      <c r="H134" s="17"/>
    </row>
    <row r="135" spans="1:8" x14ac:dyDescent="0.3">
      <c r="A135" s="64" t="s">
        <v>225</v>
      </c>
      <c r="B135" s="65" t="s">
        <v>128</v>
      </c>
      <c r="C135" s="7"/>
      <c r="D135" s="38" t="s">
        <v>32</v>
      </c>
      <c r="E135" s="8"/>
      <c r="F135" s="173">
        <f t="shared" ref="F135:F137" si="19">E135*C135</f>
        <v>0</v>
      </c>
      <c r="G135" s="173"/>
      <c r="H135" s="17"/>
    </row>
    <row r="136" spans="1:8" x14ac:dyDescent="0.3">
      <c r="A136" s="64"/>
      <c r="B136" s="63"/>
      <c r="C136" s="7"/>
      <c r="D136" s="38"/>
      <c r="E136" s="8"/>
      <c r="F136" s="54"/>
      <c r="G136" s="54"/>
      <c r="H136" s="17"/>
    </row>
    <row r="137" spans="1:8" ht="43.2" x14ac:dyDescent="0.3">
      <c r="A137" s="64" t="s">
        <v>226</v>
      </c>
      <c r="B137" s="65" t="s">
        <v>129</v>
      </c>
      <c r="C137" s="7"/>
      <c r="D137" s="38" t="s">
        <v>3</v>
      </c>
      <c r="E137" s="8"/>
      <c r="F137" s="173">
        <f t="shared" si="19"/>
        <v>0</v>
      </c>
      <c r="G137" s="173"/>
      <c r="H137" s="17"/>
    </row>
    <row r="138" spans="1:8" x14ac:dyDescent="0.3">
      <c r="A138" s="28"/>
      <c r="B138" s="66"/>
      <c r="C138" s="7"/>
      <c r="D138" s="38"/>
      <c r="E138" s="8"/>
      <c r="F138" s="67"/>
      <c r="G138" s="67"/>
      <c r="H138" s="17"/>
    </row>
    <row r="139" spans="1:8" x14ac:dyDescent="0.3">
      <c r="A139" s="28" t="s">
        <v>227</v>
      </c>
      <c r="B139" s="61" t="s">
        <v>130</v>
      </c>
      <c r="C139" s="7"/>
      <c r="D139" s="38"/>
      <c r="E139" s="8"/>
      <c r="F139" s="67"/>
      <c r="G139" s="67"/>
      <c r="H139" s="17"/>
    </row>
    <row r="140" spans="1:8" x14ac:dyDescent="0.3">
      <c r="A140" s="28"/>
      <c r="B140" s="63"/>
      <c r="C140" s="7"/>
      <c r="D140" s="38"/>
      <c r="E140" s="8"/>
      <c r="F140" s="67"/>
      <c r="G140" s="67"/>
      <c r="H140" s="17"/>
    </row>
    <row r="141" spans="1:8" ht="28.8" x14ac:dyDescent="0.3">
      <c r="A141" s="28" t="s">
        <v>228</v>
      </c>
      <c r="B141" s="65" t="s">
        <v>131</v>
      </c>
      <c r="C141" s="7"/>
      <c r="D141" s="38"/>
      <c r="E141" s="8"/>
      <c r="F141" s="67"/>
      <c r="G141" s="67"/>
      <c r="H141" s="17"/>
    </row>
    <row r="142" spans="1:8" x14ac:dyDescent="0.3">
      <c r="A142" s="64" t="s">
        <v>14</v>
      </c>
      <c r="B142" s="66" t="s">
        <v>132</v>
      </c>
      <c r="C142" s="7"/>
      <c r="D142" s="38" t="s">
        <v>4</v>
      </c>
      <c r="E142" s="8"/>
      <c r="F142" s="173">
        <f t="shared" ref="F142:F150" si="20">E142*C142</f>
        <v>0</v>
      </c>
      <c r="G142" s="173"/>
      <c r="H142" s="17"/>
    </row>
    <row r="143" spans="1:8" x14ac:dyDescent="0.3">
      <c r="A143" s="64" t="s">
        <v>15</v>
      </c>
      <c r="B143" s="66" t="s">
        <v>133</v>
      </c>
      <c r="C143" s="7"/>
      <c r="D143" s="38" t="s">
        <v>3</v>
      </c>
      <c r="E143" s="8"/>
      <c r="F143" s="173">
        <f t="shared" si="20"/>
        <v>0</v>
      </c>
      <c r="G143" s="173"/>
      <c r="H143" s="17"/>
    </row>
    <row r="144" spans="1:8" x14ac:dyDescent="0.3">
      <c r="A144" s="64" t="s">
        <v>16</v>
      </c>
      <c r="B144" s="66" t="s">
        <v>134</v>
      </c>
      <c r="C144" s="7"/>
      <c r="D144" s="38" t="s">
        <v>3</v>
      </c>
      <c r="E144" s="8"/>
      <c r="F144" s="173">
        <f t="shared" si="20"/>
        <v>0</v>
      </c>
      <c r="G144" s="173"/>
      <c r="H144" s="17"/>
    </row>
    <row r="145" spans="1:8" ht="28.8" x14ac:dyDescent="0.3">
      <c r="A145" s="64" t="s">
        <v>17</v>
      </c>
      <c r="B145" s="66" t="s">
        <v>135</v>
      </c>
      <c r="C145" s="7"/>
      <c r="D145" s="38" t="s">
        <v>3</v>
      </c>
      <c r="E145" s="8"/>
      <c r="F145" s="173">
        <f t="shared" si="20"/>
        <v>0</v>
      </c>
      <c r="G145" s="173"/>
      <c r="H145" s="17"/>
    </row>
    <row r="146" spans="1:8" x14ac:dyDescent="0.3">
      <c r="A146" s="64" t="s">
        <v>18</v>
      </c>
      <c r="B146" s="66" t="s">
        <v>136</v>
      </c>
      <c r="C146" s="7"/>
      <c r="D146" s="38" t="s">
        <v>74</v>
      </c>
      <c r="E146" s="8"/>
      <c r="F146" s="173">
        <f t="shared" si="20"/>
        <v>0</v>
      </c>
      <c r="G146" s="173"/>
      <c r="H146" s="17"/>
    </row>
    <row r="147" spans="1:8" x14ac:dyDescent="0.3">
      <c r="A147" s="64" t="s">
        <v>19</v>
      </c>
      <c r="B147" s="66" t="s">
        <v>137</v>
      </c>
      <c r="C147" s="7"/>
      <c r="D147" s="38" t="s">
        <v>72</v>
      </c>
      <c r="E147" s="8"/>
      <c r="F147" s="173">
        <f t="shared" si="20"/>
        <v>0</v>
      </c>
      <c r="G147" s="173"/>
      <c r="H147" s="17"/>
    </row>
    <row r="148" spans="1:8" x14ac:dyDescent="0.3">
      <c r="A148" s="64" t="s">
        <v>20</v>
      </c>
      <c r="B148" s="66" t="s">
        <v>138</v>
      </c>
      <c r="C148" s="7"/>
      <c r="D148" s="38" t="s">
        <v>72</v>
      </c>
      <c r="E148" s="8"/>
      <c r="F148" s="173">
        <f t="shared" si="20"/>
        <v>0</v>
      </c>
      <c r="G148" s="173"/>
      <c r="H148" s="17"/>
    </row>
    <row r="149" spans="1:8" x14ac:dyDescent="0.3">
      <c r="A149" s="64" t="s">
        <v>21</v>
      </c>
      <c r="B149" s="66" t="s">
        <v>139</v>
      </c>
      <c r="C149" s="7"/>
      <c r="D149" s="38" t="s">
        <v>72</v>
      </c>
      <c r="E149" s="8"/>
      <c r="F149" s="173">
        <f t="shared" si="20"/>
        <v>0</v>
      </c>
      <c r="G149" s="173"/>
      <c r="H149" s="17"/>
    </row>
    <row r="150" spans="1:8" x14ac:dyDescent="0.3">
      <c r="A150" s="64" t="s">
        <v>22</v>
      </c>
      <c r="B150" s="66" t="s">
        <v>140</v>
      </c>
      <c r="C150" s="7"/>
      <c r="D150" s="38" t="s">
        <v>55</v>
      </c>
      <c r="E150" s="8"/>
      <c r="F150" s="173">
        <f t="shared" si="20"/>
        <v>0</v>
      </c>
      <c r="G150" s="173"/>
      <c r="H150" s="17"/>
    </row>
    <row r="151" spans="1:8" x14ac:dyDescent="0.3">
      <c r="A151" s="28"/>
      <c r="B151" s="66"/>
      <c r="C151" s="7"/>
      <c r="D151" s="38"/>
      <c r="E151" s="8"/>
      <c r="F151" s="67"/>
      <c r="G151" s="67"/>
      <c r="H151" s="17"/>
    </row>
    <row r="152" spans="1:8" x14ac:dyDescent="0.3">
      <c r="A152" s="28" t="s">
        <v>229</v>
      </c>
      <c r="B152" s="65" t="s">
        <v>141</v>
      </c>
      <c r="C152" s="7"/>
      <c r="D152" s="38"/>
      <c r="E152" s="8"/>
      <c r="F152" s="67"/>
      <c r="G152" s="67"/>
      <c r="H152" s="17"/>
    </row>
    <row r="153" spans="1:8" ht="28.8" x14ac:dyDescent="0.3">
      <c r="A153" s="64" t="s">
        <v>14</v>
      </c>
      <c r="B153" s="66" t="s">
        <v>142</v>
      </c>
      <c r="C153" s="7"/>
      <c r="D153" s="38" t="s">
        <v>3</v>
      </c>
      <c r="E153" s="8"/>
      <c r="F153" s="173">
        <f t="shared" ref="F153:F160" si="21">E153*C153</f>
        <v>0</v>
      </c>
      <c r="G153" s="173"/>
      <c r="H153" s="17"/>
    </row>
    <row r="154" spans="1:8" ht="28.8" x14ac:dyDescent="0.3">
      <c r="A154" s="64" t="s">
        <v>15</v>
      </c>
      <c r="B154" s="66" t="s">
        <v>143</v>
      </c>
      <c r="C154" s="7"/>
      <c r="D154" s="38" t="s">
        <v>3</v>
      </c>
      <c r="E154" s="8"/>
      <c r="F154" s="173">
        <f t="shared" si="21"/>
        <v>0</v>
      </c>
      <c r="G154" s="173"/>
      <c r="H154" s="17"/>
    </row>
    <row r="155" spans="1:8" ht="28.8" x14ac:dyDescent="0.3">
      <c r="A155" s="64" t="s">
        <v>16</v>
      </c>
      <c r="B155" s="66" t="s">
        <v>144</v>
      </c>
      <c r="C155" s="7"/>
      <c r="D155" s="38" t="s">
        <v>3</v>
      </c>
      <c r="E155" s="8"/>
      <c r="F155" s="173">
        <f t="shared" si="21"/>
        <v>0</v>
      </c>
      <c r="G155" s="173"/>
      <c r="H155" s="17"/>
    </row>
    <row r="156" spans="1:8" x14ac:dyDescent="0.3">
      <c r="A156" s="64" t="s">
        <v>17</v>
      </c>
      <c r="B156" s="66" t="s">
        <v>145</v>
      </c>
      <c r="C156" s="7"/>
      <c r="D156" s="38" t="s">
        <v>3</v>
      </c>
      <c r="E156" s="8"/>
      <c r="F156" s="173">
        <f t="shared" si="21"/>
        <v>0</v>
      </c>
      <c r="G156" s="173"/>
      <c r="H156" s="17"/>
    </row>
    <row r="157" spans="1:8" x14ac:dyDescent="0.3">
      <c r="A157" s="64" t="s">
        <v>18</v>
      </c>
      <c r="B157" s="66" t="s">
        <v>146</v>
      </c>
      <c r="C157" s="7"/>
      <c r="D157" s="38" t="s">
        <v>3</v>
      </c>
      <c r="E157" s="8"/>
      <c r="F157" s="173">
        <f t="shared" si="21"/>
        <v>0</v>
      </c>
      <c r="G157" s="173"/>
      <c r="H157" s="17"/>
    </row>
    <row r="158" spans="1:8" x14ac:dyDescent="0.3">
      <c r="A158" s="64" t="s">
        <v>19</v>
      </c>
      <c r="B158" s="66" t="s">
        <v>147</v>
      </c>
      <c r="C158" s="7"/>
      <c r="D158" s="38" t="s">
        <v>3</v>
      </c>
      <c r="E158" s="8"/>
      <c r="F158" s="173">
        <f t="shared" si="21"/>
        <v>0</v>
      </c>
      <c r="G158" s="173"/>
      <c r="H158" s="17"/>
    </row>
    <row r="159" spans="1:8" x14ac:dyDescent="0.3">
      <c r="A159" s="64" t="s">
        <v>20</v>
      </c>
      <c r="B159" s="66" t="s">
        <v>148</v>
      </c>
      <c r="C159" s="7"/>
      <c r="D159" s="38" t="s">
        <v>3</v>
      </c>
      <c r="E159" s="8"/>
      <c r="F159" s="173">
        <f t="shared" si="21"/>
        <v>0</v>
      </c>
      <c r="G159" s="173"/>
      <c r="H159" s="17"/>
    </row>
    <row r="160" spans="1:8" x14ac:dyDescent="0.3">
      <c r="A160" s="64" t="s">
        <v>21</v>
      </c>
      <c r="B160" s="66" t="s">
        <v>149</v>
      </c>
      <c r="C160" s="7"/>
      <c r="D160" s="38" t="s">
        <v>3</v>
      </c>
      <c r="E160" s="8"/>
      <c r="F160" s="173">
        <f t="shared" si="21"/>
        <v>0</v>
      </c>
      <c r="G160" s="173"/>
      <c r="H160" s="17"/>
    </row>
    <row r="161" spans="1:8" x14ac:dyDescent="0.3">
      <c r="A161" s="28"/>
      <c r="B161" s="66"/>
      <c r="C161" s="7"/>
      <c r="D161" s="38"/>
      <c r="E161" s="8"/>
      <c r="F161" s="67"/>
      <c r="G161" s="67"/>
      <c r="H161" s="17"/>
    </row>
    <row r="162" spans="1:8" ht="28.8" x14ac:dyDescent="0.3">
      <c r="A162" s="28" t="s">
        <v>230</v>
      </c>
      <c r="B162" s="65" t="s">
        <v>150</v>
      </c>
      <c r="C162" s="7"/>
      <c r="D162" s="38"/>
      <c r="E162" s="8"/>
      <c r="F162" s="67"/>
      <c r="G162" s="67"/>
      <c r="H162" s="17"/>
    </row>
    <row r="163" spans="1:8" x14ac:dyDescent="0.3">
      <c r="A163" s="64" t="s">
        <v>14</v>
      </c>
      <c r="B163" s="66" t="s">
        <v>151</v>
      </c>
      <c r="C163" s="7"/>
      <c r="D163" s="38" t="s">
        <v>3</v>
      </c>
      <c r="E163" s="8"/>
      <c r="F163" s="173">
        <f t="shared" ref="F163:F167" si="22">E163*C163</f>
        <v>0</v>
      </c>
      <c r="G163" s="173"/>
      <c r="H163" s="17"/>
    </row>
    <row r="164" spans="1:8" x14ac:dyDescent="0.3">
      <c r="A164" s="64" t="s">
        <v>15</v>
      </c>
      <c r="B164" s="66" t="s">
        <v>152</v>
      </c>
      <c r="C164" s="7"/>
      <c r="D164" s="38" t="s">
        <v>3</v>
      </c>
      <c r="E164" s="8"/>
      <c r="F164" s="173">
        <f t="shared" si="22"/>
        <v>0</v>
      </c>
      <c r="G164" s="173"/>
      <c r="H164" s="17"/>
    </row>
    <row r="165" spans="1:8" x14ac:dyDescent="0.3">
      <c r="A165" s="64" t="s">
        <v>16</v>
      </c>
      <c r="B165" s="66" t="s">
        <v>153</v>
      </c>
      <c r="C165" s="7"/>
      <c r="D165" s="38" t="s">
        <v>3</v>
      </c>
      <c r="E165" s="8"/>
      <c r="F165" s="173">
        <f t="shared" si="22"/>
        <v>0</v>
      </c>
      <c r="G165" s="173"/>
      <c r="H165" s="17"/>
    </row>
    <row r="166" spans="1:8" x14ac:dyDescent="0.3">
      <c r="A166" s="64" t="s">
        <v>17</v>
      </c>
      <c r="B166" s="66" t="s">
        <v>52</v>
      </c>
      <c r="C166" s="7"/>
      <c r="D166" s="38" t="s">
        <v>3</v>
      </c>
      <c r="E166" s="8"/>
      <c r="F166" s="173">
        <f t="shared" si="22"/>
        <v>0</v>
      </c>
      <c r="G166" s="173"/>
      <c r="H166" s="17"/>
    </row>
    <row r="167" spans="1:8" ht="28.8" x14ac:dyDescent="0.3">
      <c r="A167" s="64" t="s">
        <v>18</v>
      </c>
      <c r="B167" s="66" t="s">
        <v>154</v>
      </c>
      <c r="C167" s="7"/>
      <c r="D167" s="38" t="s">
        <v>74</v>
      </c>
      <c r="E167" s="8"/>
      <c r="F167" s="173">
        <f t="shared" si="22"/>
        <v>0</v>
      </c>
      <c r="G167" s="173"/>
      <c r="H167" s="17"/>
    </row>
    <row r="168" spans="1:8" x14ac:dyDescent="0.3">
      <c r="A168" s="28"/>
      <c r="B168" s="63"/>
      <c r="C168" s="7"/>
      <c r="D168" s="38"/>
      <c r="E168" s="8"/>
      <c r="F168" s="67"/>
      <c r="G168" s="67"/>
      <c r="H168" s="17"/>
    </row>
    <row r="169" spans="1:8" x14ac:dyDescent="0.3">
      <c r="A169" s="28" t="s">
        <v>231</v>
      </c>
      <c r="B169" s="61" t="s">
        <v>155</v>
      </c>
      <c r="C169" s="7"/>
      <c r="D169" s="38"/>
      <c r="E169" s="8"/>
      <c r="F169" s="67"/>
      <c r="G169" s="67"/>
      <c r="H169" s="17"/>
    </row>
    <row r="170" spans="1:8" x14ac:dyDescent="0.3">
      <c r="A170" s="28"/>
      <c r="B170" s="63"/>
      <c r="C170" s="7"/>
      <c r="D170" s="38"/>
      <c r="E170" s="8"/>
      <c r="F170" s="67"/>
      <c r="G170" s="67"/>
      <c r="H170" s="17"/>
    </row>
    <row r="171" spans="1:8" x14ac:dyDescent="0.3">
      <c r="A171" s="28" t="s">
        <v>232</v>
      </c>
      <c r="B171" s="65" t="s">
        <v>156</v>
      </c>
      <c r="C171" s="7"/>
      <c r="D171" s="38"/>
      <c r="E171" s="8"/>
      <c r="F171" s="67"/>
      <c r="G171" s="67"/>
      <c r="H171" s="17"/>
    </row>
    <row r="172" spans="1:8" x14ac:dyDescent="0.3">
      <c r="A172" s="64" t="s">
        <v>14</v>
      </c>
      <c r="B172" s="66" t="s">
        <v>157</v>
      </c>
      <c r="C172" s="7"/>
      <c r="D172" s="38" t="s">
        <v>3</v>
      </c>
      <c r="E172" s="8"/>
      <c r="F172" s="173">
        <f t="shared" ref="F172:F178" si="23">E172*C172</f>
        <v>0</v>
      </c>
      <c r="G172" s="173"/>
      <c r="H172" s="17"/>
    </row>
    <row r="173" spans="1:8" x14ac:dyDescent="0.3">
      <c r="A173" s="64" t="s">
        <v>15</v>
      </c>
      <c r="B173" s="66" t="s">
        <v>158</v>
      </c>
      <c r="C173" s="7"/>
      <c r="D173" s="38" t="s">
        <v>3</v>
      </c>
      <c r="E173" s="8"/>
      <c r="F173" s="173">
        <f t="shared" si="23"/>
        <v>0</v>
      </c>
      <c r="G173" s="173"/>
      <c r="H173" s="17"/>
    </row>
    <row r="174" spans="1:8" x14ac:dyDescent="0.3">
      <c r="A174" s="64" t="s">
        <v>16</v>
      </c>
      <c r="B174" s="66" t="s">
        <v>159</v>
      </c>
      <c r="C174" s="7"/>
      <c r="D174" s="38" t="s">
        <v>3</v>
      </c>
      <c r="E174" s="8"/>
      <c r="F174" s="173">
        <f t="shared" si="23"/>
        <v>0</v>
      </c>
      <c r="G174" s="173"/>
      <c r="H174" s="17"/>
    </row>
    <row r="175" spans="1:8" x14ac:dyDescent="0.3">
      <c r="A175" s="64" t="s">
        <v>17</v>
      </c>
      <c r="B175" s="66" t="s">
        <v>160</v>
      </c>
      <c r="C175" s="7"/>
      <c r="D175" s="38" t="s">
        <v>3</v>
      </c>
      <c r="E175" s="8"/>
      <c r="F175" s="173">
        <f t="shared" si="23"/>
        <v>0</v>
      </c>
      <c r="G175" s="173"/>
      <c r="H175" s="17"/>
    </row>
    <row r="176" spans="1:8" x14ac:dyDescent="0.3">
      <c r="A176" s="64" t="s">
        <v>18</v>
      </c>
      <c r="B176" s="66" t="s">
        <v>161</v>
      </c>
      <c r="C176" s="7"/>
      <c r="D176" s="38" t="s">
        <v>3</v>
      </c>
      <c r="E176" s="8"/>
      <c r="F176" s="173">
        <f t="shared" si="23"/>
        <v>0</v>
      </c>
      <c r="G176" s="173"/>
      <c r="H176" s="17"/>
    </row>
    <row r="177" spans="1:8" x14ac:dyDescent="0.3">
      <c r="A177" s="64" t="s">
        <v>19</v>
      </c>
      <c r="B177" s="66" t="s">
        <v>162</v>
      </c>
      <c r="C177" s="7"/>
      <c r="D177" s="38" t="s">
        <v>3</v>
      </c>
      <c r="E177" s="8"/>
      <c r="F177" s="173">
        <f t="shared" si="23"/>
        <v>0</v>
      </c>
      <c r="G177" s="173"/>
      <c r="H177" s="17"/>
    </row>
    <row r="178" spans="1:8" x14ac:dyDescent="0.3">
      <c r="A178" s="64" t="s">
        <v>20</v>
      </c>
      <c r="B178" s="66" t="s">
        <v>163</v>
      </c>
      <c r="C178" s="7"/>
      <c r="D178" s="38" t="s">
        <v>3</v>
      </c>
      <c r="E178" s="8"/>
      <c r="F178" s="173">
        <f t="shared" si="23"/>
        <v>0</v>
      </c>
      <c r="G178" s="173"/>
      <c r="H178" s="17"/>
    </row>
    <row r="179" spans="1:8" x14ac:dyDescent="0.3">
      <c r="A179" s="28"/>
      <c r="B179" s="63"/>
      <c r="C179" s="7"/>
      <c r="D179" s="38"/>
      <c r="E179" s="8"/>
      <c r="F179" s="67"/>
      <c r="G179" s="67"/>
      <c r="H179" s="17"/>
    </row>
    <row r="180" spans="1:8" x14ac:dyDescent="0.3">
      <c r="A180" s="28" t="s">
        <v>233</v>
      </c>
      <c r="B180" s="65" t="s">
        <v>164</v>
      </c>
      <c r="C180" s="7"/>
      <c r="D180" s="38" t="s">
        <v>3</v>
      </c>
      <c r="E180" s="8"/>
      <c r="F180" s="173">
        <f t="shared" ref="F180" si="24">E180*C180</f>
        <v>0</v>
      </c>
      <c r="G180" s="173"/>
      <c r="H180" s="17"/>
    </row>
    <row r="181" spans="1:8" x14ac:dyDescent="0.3">
      <c r="A181" s="28"/>
      <c r="B181" s="63"/>
      <c r="C181" s="7"/>
      <c r="D181" s="38"/>
      <c r="E181" s="8"/>
      <c r="F181" s="67"/>
      <c r="G181" s="67"/>
      <c r="H181" s="17"/>
    </row>
    <row r="182" spans="1:8" x14ac:dyDescent="0.3">
      <c r="A182" s="28" t="s">
        <v>234</v>
      </c>
      <c r="B182" s="65" t="s">
        <v>165</v>
      </c>
      <c r="C182" s="7"/>
      <c r="D182" s="38"/>
      <c r="E182" s="8"/>
      <c r="F182" s="67"/>
      <c r="G182" s="67"/>
      <c r="H182" s="17"/>
    </row>
    <row r="183" spans="1:8" x14ac:dyDescent="0.3">
      <c r="A183" s="64" t="s">
        <v>14</v>
      </c>
      <c r="B183" s="66" t="s">
        <v>166</v>
      </c>
      <c r="C183" s="7"/>
      <c r="D183" s="38" t="s">
        <v>3</v>
      </c>
      <c r="E183" s="8"/>
      <c r="F183" s="173">
        <f t="shared" ref="F183" si="25">E183*C183</f>
        <v>0</v>
      </c>
      <c r="G183" s="173"/>
      <c r="H183" s="17"/>
    </row>
    <row r="184" spans="1:8" x14ac:dyDescent="0.3">
      <c r="A184" s="28"/>
      <c r="B184" s="63"/>
      <c r="C184" s="7"/>
      <c r="D184" s="38"/>
      <c r="E184" s="8"/>
      <c r="F184" s="67"/>
      <c r="G184" s="67"/>
      <c r="H184" s="17"/>
    </row>
    <row r="185" spans="1:8" x14ac:dyDescent="0.3">
      <c r="A185" s="28" t="s">
        <v>235</v>
      </c>
      <c r="B185" s="65" t="s">
        <v>167</v>
      </c>
      <c r="C185" s="7"/>
      <c r="D185" s="38"/>
      <c r="E185" s="8"/>
      <c r="F185" s="67"/>
      <c r="G185" s="67"/>
      <c r="H185" s="17"/>
    </row>
    <row r="186" spans="1:8" ht="29.4" customHeight="1" x14ac:dyDescent="0.3">
      <c r="A186" s="64" t="s">
        <v>14</v>
      </c>
      <c r="B186" s="66" t="s">
        <v>168</v>
      </c>
      <c r="C186" s="7"/>
      <c r="D186" s="38" t="s">
        <v>3</v>
      </c>
      <c r="E186" s="8"/>
      <c r="F186" s="173">
        <f t="shared" ref="F186" si="26">E186*C186</f>
        <v>0</v>
      </c>
      <c r="G186" s="173"/>
      <c r="H186" s="17"/>
    </row>
    <row r="187" spans="1:8" x14ac:dyDescent="0.3">
      <c r="A187" s="28"/>
      <c r="B187" s="63"/>
      <c r="C187" s="7"/>
      <c r="D187" s="38"/>
      <c r="E187" s="8"/>
      <c r="F187" s="67"/>
      <c r="G187" s="67"/>
      <c r="H187" s="17"/>
    </row>
    <row r="188" spans="1:8" ht="43.2" x14ac:dyDescent="0.3">
      <c r="A188" s="28" t="s">
        <v>236</v>
      </c>
      <c r="B188" s="65" t="s">
        <v>169</v>
      </c>
      <c r="C188" s="7"/>
      <c r="D188" s="38" t="s">
        <v>3</v>
      </c>
      <c r="E188" s="8"/>
      <c r="F188" s="173">
        <f t="shared" ref="F188" si="27">E188*C188</f>
        <v>0</v>
      </c>
      <c r="G188" s="173"/>
      <c r="H188" s="17"/>
    </row>
    <row r="189" spans="1:8" x14ac:dyDescent="0.3">
      <c r="A189" s="28"/>
      <c r="B189" s="63"/>
      <c r="C189" s="7"/>
      <c r="D189" s="38"/>
      <c r="E189" s="8"/>
      <c r="F189" s="67"/>
      <c r="G189" s="67"/>
      <c r="H189" s="17"/>
    </row>
    <row r="190" spans="1:8" x14ac:dyDescent="0.3">
      <c r="A190" s="28" t="s">
        <v>237</v>
      </c>
      <c r="B190" s="61" t="s">
        <v>170</v>
      </c>
      <c r="C190" s="7"/>
      <c r="D190" s="38"/>
      <c r="E190" s="8"/>
      <c r="F190" s="67"/>
      <c r="G190" s="67"/>
      <c r="H190" s="17"/>
    </row>
    <row r="191" spans="1:8" x14ac:dyDescent="0.3">
      <c r="A191" s="28"/>
      <c r="B191" s="61"/>
      <c r="C191" s="7"/>
      <c r="D191" s="38"/>
      <c r="E191" s="8"/>
      <c r="F191" s="67"/>
      <c r="G191" s="67"/>
      <c r="H191" s="17"/>
    </row>
    <row r="192" spans="1:8" ht="28.8" x14ac:dyDescent="0.3">
      <c r="A192" s="28" t="s">
        <v>239</v>
      </c>
      <c r="B192" s="65" t="s">
        <v>238</v>
      </c>
      <c r="C192" s="7"/>
      <c r="D192" s="38" t="s">
        <v>3</v>
      </c>
      <c r="E192" s="8"/>
      <c r="F192" s="173">
        <f t="shared" ref="F192:F196" si="28">E192*C192</f>
        <v>0</v>
      </c>
      <c r="G192" s="173"/>
      <c r="H192" s="17"/>
    </row>
    <row r="193" spans="1:8" x14ac:dyDescent="0.3">
      <c r="A193" s="28"/>
      <c r="B193" s="65"/>
      <c r="C193" s="7"/>
      <c r="D193" s="38"/>
      <c r="E193" s="8"/>
      <c r="F193" s="54"/>
      <c r="G193" s="54"/>
      <c r="H193" s="17"/>
    </row>
    <row r="194" spans="1:8" x14ac:dyDescent="0.3">
      <c r="A194" s="28" t="s">
        <v>240</v>
      </c>
      <c r="B194" s="65" t="s">
        <v>171</v>
      </c>
      <c r="C194" s="7"/>
      <c r="D194" s="38" t="s">
        <v>3</v>
      </c>
      <c r="E194" s="8"/>
      <c r="F194" s="173">
        <f t="shared" si="28"/>
        <v>0</v>
      </c>
      <c r="G194" s="173"/>
      <c r="H194" s="17"/>
    </row>
    <row r="195" spans="1:8" x14ac:dyDescent="0.3">
      <c r="A195" s="28"/>
      <c r="B195" s="65"/>
      <c r="C195" s="7"/>
      <c r="D195" s="38"/>
      <c r="E195" s="8"/>
      <c r="F195" s="54"/>
      <c r="G195" s="54"/>
      <c r="H195" s="17"/>
    </row>
    <row r="196" spans="1:8" x14ac:dyDescent="0.3">
      <c r="A196" s="28" t="s">
        <v>241</v>
      </c>
      <c r="B196" s="65" t="s">
        <v>172</v>
      </c>
      <c r="C196" s="7"/>
      <c r="D196" s="38" t="s">
        <v>3</v>
      </c>
      <c r="E196" s="8"/>
      <c r="F196" s="173">
        <f t="shared" si="28"/>
        <v>0</v>
      </c>
      <c r="G196" s="173"/>
      <c r="H196" s="17"/>
    </row>
    <row r="197" spans="1:8" x14ac:dyDescent="0.3">
      <c r="A197" s="28"/>
      <c r="B197" s="63"/>
      <c r="C197" s="7"/>
      <c r="D197" s="38"/>
      <c r="E197" s="8"/>
      <c r="F197" s="67"/>
      <c r="G197" s="67"/>
      <c r="H197" s="17"/>
    </row>
    <row r="198" spans="1:8" x14ac:dyDescent="0.3">
      <c r="A198" s="28" t="s">
        <v>242</v>
      </c>
      <c r="B198" s="61" t="s">
        <v>173</v>
      </c>
      <c r="C198" s="7"/>
      <c r="D198" s="38"/>
      <c r="E198" s="8"/>
      <c r="F198" s="67"/>
      <c r="G198" s="67"/>
      <c r="H198" s="17"/>
    </row>
    <row r="199" spans="1:8" x14ac:dyDescent="0.3">
      <c r="A199" s="28"/>
      <c r="B199" s="61"/>
      <c r="C199" s="7"/>
      <c r="D199" s="38"/>
      <c r="E199" s="8"/>
      <c r="F199" s="67"/>
      <c r="G199" s="67"/>
      <c r="H199" s="17"/>
    </row>
    <row r="200" spans="1:8" x14ac:dyDescent="0.3">
      <c r="A200" s="28" t="s">
        <v>243</v>
      </c>
      <c r="B200" s="65" t="s">
        <v>174</v>
      </c>
      <c r="C200" s="7"/>
      <c r="D200" s="38"/>
      <c r="E200" s="8"/>
      <c r="F200" s="67"/>
      <c r="G200" s="67"/>
      <c r="H200" s="17"/>
    </row>
    <row r="201" spans="1:8" ht="28.8" x14ac:dyDescent="0.3">
      <c r="A201" s="64" t="s">
        <v>14</v>
      </c>
      <c r="B201" s="66" t="s">
        <v>175</v>
      </c>
      <c r="C201" s="7"/>
      <c r="D201" s="38" t="s">
        <v>3</v>
      </c>
      <c r="E201" s="8"/>
      <c r="F201" s="173">
        <f t="shared" ref="F201" si="29">E201*C201</f>
        <v>0</v>
      </c>
      <c r="G201" s="173"/>
      <c r="H201" s="17"/>
    </row>
    <row r="202" spans="1:8" x14ac:dyDescent="0.3">
      <c r="A202" s="28"/>
      <c r="B202" s="63"/>
      <c r="C202" s="7"/>
      <c r="D202" s="38"/>
      <c r="E202" s="8"/>
      <c r="F202" s="67"/>
      <c r="G202" s="67"/>
      <c r="H202" s="17"/>
    </row>
    <row r="203" spans="1:8" x14ac:dyDescent="0.3">
      <c r="A203" s="28" t="s">
        <v>244</v>
      </c>
      <c r="B203" s="65" t="s">
        <v>173</v>
      </c>
      <c r="C203" s="7"/>
      <c r="D203" s="38"/>
      <c r="E203" s="8"/>
      <c r="F203" s="67"/>
      <c r="G203" s="67"/>
      <c r="H203" s="17"/>
    </row>
    <row r="204" spans="1:8" ht="57.6" x14ac:dyDescent="0.3">
      <c r="A204" s="64" t="s">
        <v>14</v>
      </c>
      <c r="B204" s="66" t="s">
        <v>176</v>
      </c>
      <c r="C204" s="7"/>
      <c r="D204" s="38" t="s">
        <v>3</v>
      </c>
      <c r="E204" s="8"/>
      <c r="F204" s="173">
        <f t="shared" ref="F204" si="30">E204*C204</f>
        <v>0</v>
      </c>
      <c r="G204" s="173"/>
      <c r="H204" s="17"/>
    </row>
    <row r="205" spans="1:8" x14ac:dyDescent="0.3">
      <c r="A205" s="28"/>
      <c r="B205" s="63"/>
      <c r="C205" s="7"/>
      <c r="D205" s="38"/>
      <c r="E205" s="8"/>
      <c r="F205" s="67"/>
      <c r="G205" s="67"/>
      <c r="H205" s="17"/>
    </row>
    <row r="206" spans="1:8" x14ac:dyDescent="0.3">
      <c r="A206" s="28" t="s">
        <v>245</v>
      </c>
      <c r="B206" s="61" t="s">
        <v>177</v>
      </c>
      <c r="C206" s="7"/>
      <c r="D206" s="38"/>
      <c r="E206" s="8"/>
      <c r="F206" s="67"/>
      <c r="G206" s="67"/>
      <c r="H206" s="17"/>
    </row>
    <row r="207" spans="1:8" x14ac:dyDescent="0.3">
      <c r="A207" s="28"/>
      <c r="B207" s="63"/>
      <c r="C207" s="7"/>
      <c r="D207" s="38"/>
      <c r="E207" s="8"/>
      <c r="F207" s="67"/>
      <c r="G207" s="67"/>
      <c r="H207" s="17"/>
    </row>
    <row r="208" spans="1:8" ht="129.6" x14ac:dyDescent="0.3">
      <c r="A208" s="64" t="s">
        <v>14</v>
      </c>
      <c r="B208" s="66" t="s">
        <v>246</v>
      </c>
      <c r="C208" s="7"/>
      <c r="D208" s="38" t="s">
        <v>3</v>
      </c>
      <c r="E208" s="8"/>
      <c r="F208" s="173">
        <f t="shared" ref="F208" si="31">E208*C208</f>
        <v>0</v>
      </c>
      <c r="G208" s="173"/>
      <c r="H208" s="17"/>
    </row>
    <row r="209" spans="1:8" x14ac:dyDescent="0.3">
      <c r="A209" s="32"/>
      <c r="B209" s="66"/>
      <c r="C209" s="7"/>
      <c r="D209" s="38"/>
      <c r="E209" s="8"/>
      <c r="F209" s="67"/>
      <c r="G209" s="67"/>
      <c r="H209" s="17"/>
    </row>
    <row r="210" spans="1:8" x14ac:dyDescent="0.3">
      <c r="A210" s="32" t="s">
        <v>247</v>
      </c>
      <c r="B210" s="61" t="s">
        <v>178</v>
      </c>
      <c r="C210" s="7"/>
      <c r="D210" s="38"/>
      <c r="E210" s="8"/>
      <c r="F210" s="67"/>
      <c r="G210" s="67"/>
      <c r="H210" s="17"/>
    </row>
    <row r="211" spans="1:8" x14ac:dyDescent="0.3">
      <c r="A211" s="32"/>
      <c r="B211" s="61"/>
      <c r="C211" s="7"/>
      <c r="D211" s="38"/>
      <c r="E211" s="8"/>
      <c r="F211" s="67"/>
      <c r="G211" s="67"/>
      <c r="H211" s="17"/>
    </row>
    <row r="212" spans="1:8" ht="86.4" x14ac:dyDescent="0.3">
      <c r="A212" s="64" t="s">
        <v>15</v>
      </c>
      <c r="B212" s="65" t="s">
        <v>248</v>
      </c>
      <c r="C212" s="7"/>
      <c r="D212" s="38" t="s">
        <v>3</v>
      </c>
      <c r="E212" s="8"/>
      <c r="F212" s="173">
        <f t="shared" ref="F212" si="32">E212*C212</f>
        <v>0</v>
      </c>
      <c r="G212" s="173"/>
      <c r="H212" s="17"/>
    </row>
    <row r="213" spans="1:8" x14ac:dyDescent="0.3">
      <c r="A213" s="28"/>
      <c r="B213" s="63"/>
      <c r="C213" s="7"/>
      <c r="D213" s="38"/>
      <c r="E213" s="8"/>
      <c r="F213" s="67"/>
      <c r="G213" s="67"/>
      <c r="H213" s="17"/>
    </row>
    <row r="214" spans="1:8" x14ac:dyDescent="0.3">
      <c r="A214" s="28" t="s">
        <v>249</v>
      </c>
      <c r="B214" s="61" t="s">
        <v>179</v>
      </c>
      <c r="C214" s="7"/>
      <c r="D214" s="38"/>
      <c r="E214" s="8"/>
      <c r="F214" s="67"/>
      <c r="G214" s="67"/>
      <c r="H214" s="17"/>
    </row>
    <row r="215" spans="1:8" x14ac:dyDescent="0.3">
      <c r="A215" s="28"/>
      <c r="B215" s="61"/>
      <c r="C215" s="7"/>
      <c r="D215" s="38"/>
      <c r="E215" s="8"/>
      <c r="F215" s="67"/>
      <c r="G215" s="67"/>
      <c r="H215" s="17"/>
    </row>
    <row r="216" spans="1:8" ht="43.2" x14ac:dyDescent="0.3">
      <c r="A216" s="64" t="s">
        <v>14</v>
      </c>
      <c r="B216" s="65" t="s">
        <v>180</v>
      </c>
      <c r="C216" s="7"/>
      <c r="D216" s="38" t="s">
        <v>32</v>
      </c>
      <c r="E216" s="8"/>
      <c r="F216" s="173">
        <f t="shared" ref="F216:F219" si="33">E216*C216</f>
        <v>0</v>
      </c>
      <c r="G216" s="173"/>
      <c r="H216" s="17"/>
    </row>
    <row r="217" spans="1:8" ht="43.2" x14ac:dyDescent="0.3">
      <c r="A217" s="64" t="s">
        <v>15</v>
      </c>
      <c r="B217" s="66" t="s">
        <v>181</v>
      </c>
      <c r="C217" s="7"/>
      <c r="D217" s="38" t="s">
        <v>32</v>
      </c>
      <c r="E217" s="8"/>
      <c r="F217" s="173">
        <f t="shared" si="33"/>
        <v>0</v>
      </c>
      <c r="G217" s="173"/>
      <c r="H217" s="17"/>
    </row>
    <row r="218" spans="1:8" ht="54" customHeight="1" x14ac:dyDescent="0.3">
      <c r="A218" s="64" t="s">
        <v>16</v>
      </c>
      <c r="B218" s="65" t="s">
        <v>276</v>
      </c>
      <c r="C218" s="7"/>
      <c r="D218" s="38" t="s">
        <v>32</v>
      </c>
      <c r="E218" s="8"/>
      <c r="F218" s="173">
        <f t="shared" si="33"/>
        <v>0</v>
      </c>
      <c r="G218" s="173"/>
      <c r="H218" s="17"/>
    </row>
    <row r="219" spans="1:8" x14ac:dyDescent="0.3">
      <c r="A219" s="64" t="s">
        <v>17</v>
      </c>
      <c r="B219" s="65" t="s">
        <v>182</v>
      </c>
      <c r="C219" s="7"/>
      <c r="D219" s="38" t="s">
        <v>3</v>
      </c>
      <c r="E219" s="8"/>
      <c r="F219" s="173">
        <f t="shared" si="33"/>
        <v>0</v>
      </c>
      <c r="G219" s="173"/>
      <c r="H219" s="17"/>
    </row>
    <row r="220" spans="1:8" x14ac:dyDescent="0.3">
      <c r="A220" s="28"/>
      <c r="B220" s="63"/>
      <c r="C220" s="7"/>
      <c r="D220" s="38"/>
      <c r="E220" s="8"/>
      <c r="F220" s="67"/>
      <c r="G220" s="67"/>
      <c r="H220" s="17"/>
    </row>
    <row r="221" spans="1:8" x14ac:dyDescent="0.3">
      <c r="A221" s="28" t="s">
        <v>250</v>
      </c>
      <c r="B221" s="61" t="s">
        <v>183</v>
      </c>
      <c r="C221" s="7"/>
      <c r="D221" s="38"/>
      <c r="E221" s="8"/>
      <c r="F221" s="67"/>
      <c r="G221" s="67"/>
      <c r="H221" s="17"/>
    </row>
    <row r="222" spans="1:8" x14ac:dyDescent="0.3">
      <c r="A222" s="28"/>
      <c r="B222" s="61"/>
      <c r="C222" s="7"/>
      <c r="D222" s="38"/>
      <c r="E222" s="8"/>
      <c r="F222" s="67"/>
      <c r="G222" s="67"/>
      <c r="H222" s="17"/>
    </row>
    <row r="223" spans="1:8" x14ac:dyDescent="0.3">
      <c r="A223" s="28" t="s">
        <v>251</v>
      </c>
      <c r="B223" s="65" t="s">
        <v>200</v>
      </c>
      <c r="C223" s="7"/>
      <c r="D223" s="38"/>
      <c r="E223" s="8"/>
      <c r="F223" s="67"/>
      <c r="G223" s="67"/>
      <c r="H223" s="17"/>
    </row>
    <row r="224" spans="1:8" x14ac:dyDescent="0.3">
      <c r="A224" s="64" t="s">
        <v>14</v>
      </c>
      <c r="B224" s="66" t="s">
        <v>184</v>
      </c>
      <c r="C224" s="7"/>
      <c r="D224" s="38" t="s">
        <v>3</v>
      </c>
      <c r="E224" s="8"/>
      <c r="F224" s="173">
        <f t="shared" ref="F224:F231" si="34">E224*C224</f>
        <v>0</v>
      </c>
      <c r="G224" s="173"/>
      <c r="H224" s="17"/>
    </row>
    <row r="225" spans="1:8" x14ac:dyDescent="0.3">
      <c r="A225" s="64" t="s">
        <v>15</v>
      </c>
      <c r="B225" s="66" t="s">
        <v>185</v>
      </c>
      <c r="C225" s="7"/>
      <c r="D225" s="38" t="s">
        <v>3</v>
      </c>
      <c r="E225" s="8"/>
      <c r="F225" s="173">
        <f t="shared" si="34"/>
        <v>0</v>
      </c>
      <c r="G225" s="173"/>
      <c r="H225" s="17"/>
    </row>
    <row r="226" spans="1:8" ht="28.8" x14ac:dyDescent="0.3">
      <c r="A226" s="64" t="s">
        <v>16</v>
      </c>
      <c r="B226" s="66" t="s">
        <v>186</v>
      </c>
      <c r="C226" s="7"/>
      <c r="D226" s="38" t="s">
        <v>3</v>
      </c>
      <c r="E226" s="8"/>
      <c r="F226" s="173">
        <f t="shared" si="34"/>
        <v>0</v>
      </c>
      <c r="G226" s="173"/>
      <c r="H226" s="17"/>
    </row>
    <row r="227" spans="1:8" x14ac:dyDescent="0.3">
      <c r="A227" s="64"/>
      <c r="B227" s="66"/>
      <c r="C227" s="7"/>
      <c r="D227" s="38"/>
      <c r="E227" s="8"/>
      <c r="F227" s="54"/>
      <c r="G227" s="54"/>
      <c r="H227" s="17"/>
    </row>
    <row r="228" spans="1:8" x14ac:dyDescent="0.3">
      <c r="A228" s="28" t="s">
        <v>252</v>
      </c>
      <c r="B228" s="65" t="s">
        <v>107</v>
      </c>
      <c r="C228" s="7"/>
      <c r="D228" s="38"/>
      <c r="E228" s="8"/>
      <c r="F228" s="54"/>
      <c r="G228" s="54"/>
      <c r="H228" s="17"/>
    </row>
    <row r="229" spans="1:8" ht="28.8" x14ac:dyDescent="0.3">
      <c r="A229" s="64" t="s">
        <v>14</v>
      </c>
      <c r="B229" s="66" t="s">
        <v>187</v>
      </c>
      <c r="C229" s="7"/>
      <c r="D229" s="38" t="s">
        <v>3</v>
      </c>
      <c r="E229" s="8"/>
      <c r="F229" s="173">
        <f t="shared" si="34"/>
        <v>0</v>
      </c>
      <c r="G229" s="173"/>
      <c r="H229" s="17"/>
    </row>
    <row r="230" spans="1:8" ht="28.8" x14ac:dyDescent="0.3">
      <c r="A230" s="64" t="s">
        <v>15</v>
      </c>
      <c r="B230" s="66" t="s">
        <v>188</v>
      </c>
      <c r="C230" s="7"/>
      <c r="D230" s="38" t="s">
        <v>3</v>
      </c>
      <c r="E230" s="8"/>
      <c r="F230" s="173">
        <f t="shared" si="34"/>
        <v>0</v>
      </c>
      <c r="G230" s="173"/>
      <c r="H230" s="17"/>
    </row>
    <row r="231" spans="1:8" ht="28.8" x14ac:dyDescent="0.3">
      <c r="A231" s="64" t="s">
        <v>16</v>
      </c>
      <c r="B231" s="66" t="s">
        <v>189</v>
      </c>
      <c r="C231" s="7"/>
      <c r="D231" s="38" t="s">
        <v>3</v>
      </c>
      <c r="E231" s="8"/>
      <c r="F231" s="173">
        <f t="shared" si="34"/>
        <v>0</v>
      </c>
      <c r="G231" s="173"/>
      <c r="H231" s="17"/>
    </row>
    <row r="232" spans="1:8" x14ac:dyDescent="0.3">
      <c r="A232" s="28"/>
      <c r="B232" s="63"/>
      <c r="C232" s="7"/>
      <c r="D232" s="38"/>
      <c r="E232" s="8"/>
      <c r="F232" s="67"/>
      <c r="G232" s="67"/>
      <c r="H232" s="17"/>
    </row>
    <row r="233" spans="1:8" x14ac:dyDescent="0.3">
      <c r="A233" s="28" t="s">
        <v>253</v>
      </c>
      <c r="B233" s="63" t="s">
        <v>190</v>
      </c>
      <c r="C233" s="7"/>
      <c r="D233" s="38"/>
      <c r="E233" s="8"/>
      <c r="F233" s="67"/>
      <c r="G233" s="67"/>
      <c r="H233" s="17"/>
    </row>
    <row r="234" spans="1:8" ht="72" x14ac:dyDescent="0.3">
      <c r="A234" s="64" t="s">
        <v>14</v>
      </c>
      <c r="B234" s="65" t="s">
        <v>191</v>
      </c>
      <c r="C234" s="7"/>
      <c r="D234" s="38" t="s">
        <v>3</v>
      </c>
      <c r="E234" s="8"/>
      <c r="F234" s="173">
        <f t="shared" ref="F234:F238" si="35">E234*C234</f>
        <v>0</v>
      </c>
      <c r="G234" s="173"/>
      <c r="H234" s="17"/>
    </row>
    <row r="235" spans="1:8" x14ac:dyDescent="0.3">
      <c r="A235" s="64"/>
      <c r="B235" s="65"/>
      <c r="C235" s="7"/>
      <c r="D235" s="38"/>
      <c r="E235" s="8"/>
      <c r="F235" s="54"/>
      <c r="G235" s="54"/>
      <c r="H235" s="17"/>
    </row>
    <row r="236" spans="1:8" x14ac:dyDescent="0.3">
      <c r="A236" s="28" t="s">
        <v>256</v>
      </c>
      <c r="B236" s="65" t="s">
        <v>254</v>
      </c>
      <c r="C236" s="7"/>
      <c r="D236" s="38"/>
      <c r="E236" s="8"/>
      <c r="F236" s="54"/>
      <c r="G236" s="54"/>
      <c r="H236" s="17"/>
    </row>
    <row r="237" spans="1:8" x14ac:dyDescent="0.3">
      <c r="A237" s="64" t="s">
        <v>14</v>
      </c>
      <c r="B237" s="66" t="s">
        <v>192</v>
      </c>
      <c r="C237" s="7"/>
      <c r="D237" s="38" t="s">
        <v>32</v>
      </c>
      <c r="E237" s="8"/>
      <c r="F237" s="173">
        <f t="shared" si="35"/>
        <v>0</v>
      </c>
      <c r="G237" s="173"/>
      <c r="H237" s="17"/>
    </row>
    <row r="238" spans="1:8" x14ac:dyDescent="0.3">
      <c r="A238" s="64" t="s">
        <v>15</v>
      </c>
      <c r="B238" s="66" t="s">
        <v>193</v>
      </c>
      <c r="C238" s="7"/>
      <c r="D238" s="38" t="s">
        <v>32</v>
      </c>
      <c r="E238" s="8"/>
      <c r="F238" s="173">
        <f t="shared" si="35"/>
        <v>0</v>
      </c>
      <c r="G238" s="173"/>
      <c r="H238" s="17"/>
    </row>
    <row r="239" spans="1:8" x14ac:dyDescent="0.3">
      <c r="A239" s="28"/>
      <c r="B239" s="63"/>
      <c r="C239" s="7"/>
      <c r="D239" s="38"/>
      <c r="E239" s="8"/>
      <c r="F239" s="67"/>
      <c r="G239" s="67"/>
      <c r="H239" s="17"/>
    </row>
    <row r="240" spans="1:8" ht="28.8" x14ac:dyDescent="0.3">
      <c r="A240" s="28" t="s">
        <v>255</v>
      </c>
      <c r="B240" s="63" t="s">
        <v>194</v>
      </c>
      <c r="C240" s="7"/>
      <c r="D240" s="38"/>
      <c r="E240" s="8"/>
      <c r="F240" s="67"/>
      <c r="G240" s="67"/>
      <c r="H240" s="17"/>
    </row>
    <row r="241" spans="1:8" x14ac:dyDescent="0.3">
      <c r="A241" s="64" t="s">
        <v>14</v>
      </c>
      <c r="B241" s="66" t="s">
        <v>195</v>
      </c>
      <c r="C241" s="7"/>
      <c r="D241" s="38" t="s">
        <v>3</v>
      </c>
      <c r="E241" s="8"/>
      <c r="F241" s="173">
        <f t="shared" ref="F241:F245" si="36">E241*C241</f>
        <v>0</v>
      </c>
      <c r="G241" s="173"/>
      <c r="H241" s="17"/>
    </row>
    <row r="242" spans="1:8" x14ac:dyDescent="0.3">
      <c r="A242" s="64" t="s">
        <v>15</v>
      </c>
      <c r="B242" s="66" t="s">
        <v>196</v>
      </c>
      <c r="C242" s="7"/>
      <c r="D242" s="38" t="s">
        <v>3</v>
      </c>
      <c r="E242" s="8"/>
      <c r="F242" s="173">
        <f t="shared" si="36"/>
        <v>0</v>
      </c>
      <c r="G242" s="173"/>
      <c r="H242" s="17"/>
    </row>
    <row r="243" spans="1:8" ht="28.8" x14ac:dyDescent="0.3">
      <c r="A243" s="64" t="s">
        <v>16</v>
      </c>
      <c r="B243" s="66" t="s">
        <v>197</v>
      </c>
      <c r="C243" s="7"/>
      <c r="D243" s="38" t="s">
        <v>3</v>
      </c>
      <c r="E243" s="8"/>
      <c r="F243" s="173">
        <f t="shared" si="36"/>
        <v>0</v>
      </c>
      <c r="G243" s="173"/>
      <c r="H243" s="17"/>
    </row>
    <row r="244" spans="1:8" x14ac:dyDescent="0.3">
      <c r="A244" s="64" t="s">
        <v>17</v>
      </c>
      <c r="B244" s="66" t="s">
        <v>198</v>
      </c>
      <c r="C244" s="7"/>
      <c r="D244" s="38" t="s">
        <v>3</v>
      </c>
      <c r="E244" s="8"/>
      <c r="F244" s="173">
        <f t="shared" si="36"/>
        <v>0</v>
      </c>
      <c r="G244" s="173"/>
      <c r="H244" s="17"/>
    </row>
    <row r="245" spans="1:8" ht="28.8" x14ac:dyDescent="0.3">
      <c r="A245" s="64" t="s">
        <v>18</v>
      </c>
      <c r="B245" s="66" t="s">
        <v>199</v>
      </c>
      <c r="C245" s="7"/>
      <c r="D245" s="38" t="s">
        <v>3</v>
      </c>
      <c r="E245" s="8"/>
      <c r="F245" s="173">
        <f t="shared" si="36"/>
        <v>0</v>
      </c>
      <c r="G245" s="173"/>
      <c r="H245" s="17"/>
    </row>
    <row r="246" spans="1:8" x14ac:dyDescent="0.3">
      <c r="A246" s="64"/>
      <c r="B246" s="66"/>
      <c r="C246" s="7"/>
      <c r="D246" s="38"/>
      <c r="E246" s="8"/>
      <c r="F246" s="54"/>
      <c r="G246" s="54"/>
      <c r="H246" s="17"/>
    </row>
    <row r="247" spans="1:8" x14ac:dyDescent="0.3">
      <c r="A247" s="28"/>
      <c r="B247" s="29"/>
      <c r="C247" s="8"/>
      <c r="D247" s="38"/>
      <c r="E247" s="11"/>
      <c r="F247" s="30"/>
      <c r="G247" s="30"/>
      <c r="H247" s="18"/>
    </row>
    <row r="248" spans="1:8" s="68" customFormat="1" ht="15.6" x14ac:dyDescent="0.3">
      <c r="A248" s="35"/>
      <c r="B248" s="36" t="s">
        <v>7</v>
      </c>
      <c r="C248" s="5"/>
      <c r="D248" s="37"/>
      <c r="E248" s="36"/>
      <c r="F248" s="177">
        <f>SUM(F9:G247)</f>
        <v>0</v>
      </c>
      <c r="G248" s="177"/>
      <c r="H248" s="19"/>
    </row>
    <row r="249" spans="1:8" x14ac:dyDescent="0.3">
      <c r="A249" s="39"/>
      <c r="B249" s="40"/>
      <c r="C249" s="9"/>
      <c r="D249" s="41"/>
      <c r="E249" s="154"/>
      <c r="F249" s="154"/>
      <c r="G249" s="42"/>
      <c r="H249" s="20"/>
    </row>
  </sheetData>
  <sheetProtection algorithmName="SHA-512" hashValue="Odpijh+1t+kPJDxXxMwAaeRSUqXQEn2cyJbxfSFM4Gtut/wfnE1e4QcAYxIiQGixaC6LbRyVQHLxmteaQGkqoA==" saltValue="vrCT9GRF2kiaNqKyeXOsqg==" spinCount="100000" sheet="1" selectLockedCells="1"/>
  <mergeCells count="153">
    <mergeCell ref="F7:G7"/>
    <mergeCell ref="F17:G17"/>
    <mergeCell ref="F20:G20"/>
    <mergeCell ref="F25:G25"/>
    <mergeCell ref="F26:G26"/>
    <mergeCell ref="F27:G27"/>
    <mergeCell ref="F15:G15"/>
    <mergeCell ref="F16:G16"/>
    <mergeCell ref="F18:G18"/>
    <mergeCell ref="F19:G19"/>
    <mergeCell ref="F21:G21"/>
    <mergeCell ref="F22:G22"/>
    <mergeCell ref="F23:G23"/>
    <mergeCell ref="F24:G24"/>
    <mergeCell ref="F248:G248"/>
    <mergeCell ref="E249:F249"/>
    <mergeCell ref="F53:G53"/>
    <mergeCell ref="F54:G54"/>
    <mergeCell ref="F55:G55"/>
    <mergeCell ref="F56:G56"/>
    <mergeCell ref="F30:G30"/>
    <mergeCell ref="F33:G33"/>
    <mergeCell ref="F34:G34"/>
    <mergeCell ref="F37:G37"/>
    <mergeCell ref="F38:G38"/>
    <mergeCell ref="F39:G39"/>
    <mergeCell ref="F35:G35"/>
    <mergeCell ref="F36:G36"/>
    <mergeCell ref="F61:G61"/>
    <mergeCell ref="F64:G64"/>
    <mergeCell ref="F73:G73"/>
    <mergeCell ref="F74:G74"/>
    <mergeCell ref="F75:G75"/>
    <mergeCell ref="F76:G76"/>
    <mergeCell ref="F77:G77"/>
    <mergeCell ref="F79:G79"/>
    <mergeCell ref="F65:G65"/>
    <mergeCell ref="F66:G66"/>
    <mergeCell ref="F28:G28"/>
    <mergeCell ref="F29:G29"/>
    <mergeCell ref="F41:G41"/>
    <mergeCell ref="F43:G43"/>
    <mergeCell ref="F48:G48"/>
    <mergeCell ref="F57:G57"/>
    <mergeCell ref="F58:G58"/>
    <mergeCell ref="F59:G59"/>
    <mergeCell ref="F60:G60"/>
    <mergeCell ref="F40:G40"/>
    <mergeCell ref="F42:G42"/>
    <mergeCell ref="F47:G47"/>
    <mergeCell ref="F49:G49"/>
    <mergeCell ref="F50:G50"/>
    <mergeCell ref="F51:G51"/>
    <mergeCell ref="F52:G52"/>
    <mergeCell ref="F67:G67"/>
    <mergeCell ref="F68:G68"/>
    <mergeCell ref="F71:G71"/>
    <mergeCell ref="F72:G72"/>
    <mergeCell ref="F88:G88"/>
    <mergeCell ref="F89:G89"/>
    <mergeCell ref="F91:G91"/>
    <mergeCell ref="F94:G94"/>
    <mergeCell ref="F95:G95"/>
    <mergeCell ref="F96:G96"/>
    <mergeCell ref="F82:G82"/>
    <mergeCell ref="F83:G83"/>
    <mergeCell ref="F84:G84"/>
    <mergeCell ref="F85:G85"/>
    <mergeCell ref="F86:G86"/>
    <mergeCell ref="F87:G87"/>
    <mergeCell ref="F109:G109"/>
    <mergeCell ref="F110:G110"/>
    <mergeCell ref="F111:G111"/>
    <mergeCell ref="F112:G112"/>
    <mergeCell ref="F115:G115"/>
    <mergeCell ref="F116:G116"/>
    <mergeCell ref="F97:G97"/>
    <mergeCell ref="F98:G98"/>
    <mergeCell ref="F99:G99"/>
    <mergeCell ref="F104:G104"/>
    <mergeCell ref="F105:G105"/>
    <mergeCell ref="F106:G106"/>
    <mergeCell ref="F127:G127"/>
    <mergeCell ref="F128:G128"/>
    <mergeCell ref="F129:G129"/>
    <mergeCell ref="F130:G130"/>
    <mergeCell ref="F131:G131"/>
    <mergeCell ref="F135:G135"/>
    <mergeCell ref="F117:G117"/>
    <mergeCell ref="F118:G118"/>
    <mergeCell ref="F121:G121"/>
    <mergeCell ref="F122:G122"/>
    <mergeCell ref="F125:G125"/>
    <mergeCell ref="F126:G126"/>
    <mergeCell ref="F147:G147"/>
    <mergeCell ref="F148:G148"/>
    <mergeCell ref="F149:G149"/>
    <mergeCell ref="F150:G150"/>
    <mergeCell ref="F153:G153"/>
    <mergeCell ref="F154:G154"/>
    <mergeCell ref="F137:G137"/>
    <mergeCell ref="F142:G142"/>
    <mergeCell ref="F143:G143"/>
    <mergeCell ref="F144:G144"/>
    <mergeCell ref="F145:G145"/>
    <mergeCell ref="F146:G146"/>
    <mergeCell ref="F163:G163"/>
    <mergeCell ref="F164:G164"/>
    <mergeCell ref="F165:G165"/>
    <mergeCell ref="F166:G166"/>
    <mergeCell ref="F167:G167"/>
    <mergeCell ref="F172:G172"/>
    <mergeCell ref="F155:G155"/>
    <mergeCell ref="F156:G156"/>
    <mergeCell ref="F157:G157"/>
    <mergeCell ref="F158:G158"/>
    <mergeCell ref="F159:G159"/>
    <mergeCell ref="F160:G160"/>
    <mergeCell ref="F180:G180"/>
    <mergeCell ref="F183:G183"/>
    <mergeCell ref="F186:G186"/>
    <mergeCell ref="F188:G188"/>
    <mergeCell ref="F192:G192"/>
    <mergeCell ref="F194:G194"/>
    <mergeCell ref="F173:G173"/>
    <mergeCell ref="F174:G174"/>
    <mergeCell ref="F175:G175"/>
    <mergeCell ref="F176:G176"/>
    <mergeCell ref="F177:G177"/>
    <mergeCell ref="F178:G178"/>
    <mergeCell ref="F217:G217"/>
    <mergeCell ref="F218:G218"/>
    <mergeCell ref="F219:G219"/>
    <mergeCell ref="F224:G224"/>
    <mergeCell ref="F225:G225"/>
    <mergeCell ref="F226:G226"/>
    <mergeCell ref="F196:G196"/>
    <mergeCell ref="F201:G201"/>
    <mergeCell ref="F204:G204"/>
    <mergeCell ref="F208:G208"/>
    <mergeCell ref="F212:G212"/>
    <mergeCell ref="F216:G216"/>
    <mergeCell ref="F241:G241"/>
    <mergeCell ref="F242:G242"/>
    <mergeCell ref="F243:G243"/>
    <mergeCell ref="F244:G244"/>
    <mergeCell ref="F245:G245"/>
    <mergeCell ref="F229:G229"/>
    <mergeCell ref="F230:G230"/>
    <mergeCell ref="F231:G231"/>
    <mergeCell ref="F234:G234"/>
    <mergeCell ref="F237:G237"/>
    <mergeCell ref="F238:G238"/>
  </mergeCells>
  <pageMargins left="0.70866141732283472" right="0.70866141732283472" top="0.74803149606299213" bottom="0.74803149606299213" header="0.31496062992125984" footer="0.31496062992125984"/>
  <pageSetup scale="57" orientation="portrait" r:id="rId1"/>
  <headerFooter>
    <oddFooter>&amp;LSchedule of Works&amp;CMain contractor's preliminaries&amp;RPage &amp;P of &amp;N</oddFooter>
  </headerFooter>
  <rowBreaks count="4" manualBreakCount="4">
    <brk id="57" max="7" man="1"/>
    <brk id="119" max="16383" man="1"/>
    <brk id="184" max="16383" man="1"/>
    <brk id="23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827A-8F37-46EF-87E8-FE8DAA5CD02E}">
  <dimension ref="A3:H31"/>
  <sheetViews>
    <sheetView view="pageBreakPreview" topLeftCell="A9" zoomScaleNormal="100" zoomScaleSheetLayoutView="100" zoomScalePageLayoutView="85" workbookViewId="0">
      <selection activeCell="J23" sqref="J23"/>
    </sheetView>
  </sheetViews>
  <sheetFormatPr defaultColWidth="8.88671875" defaultRowHeight="14.4" x14ac:dyDescent="0.3"/>
  <cols>
    <col min="1" max="1" width="6.6640625" customWidth="1"/>
    <col min="2" max="2" width="56.6640625" customWidth="1"/>
    <col min="3" max="3" width="8.109375" style="2"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88"/>
      <c r="D5" s="23"/>
      <c r="E5" s="88"/>
      <c r="F5" s="23"/>
      <c r="G5" s="23"/>
      <c r="H5" s="88"/>
    </row>
    <row r="6" spans="1:8" x14ac:dyDescent="0.3">
      <c r="A6" s="24"/>
      <c r="B6" s="25"/>
      <c r="C6" s="3"/>
      <c r="D6" s="25"/>
      <c r="E6" s="3"/>
      <c r="F6" s="25"/>
      <c r="G6" s="25"/>
      <c r="H6" s="12"/>
    </row>
    <row r="7" spans="1:8" ht="28.95" customHeight="1" x14ac:dyDescent="0.3">
      <c r="A7" s="27" t="s">
        <v>5</v>
      </c>
      <c r="B7" s="44" t="s">
        <v>2</v>
      </c>
      <c r="C7" s="4" t="s">
        <v>10</v>
      </c>
      <c r="D7" s="45" t="s">
        <v>1</v>
      </c>
      <c r="E7" s="91" t="s">
        <v>6</v>
      </c>
      <c r="F7" s="120" t="s">
        <v>0</v>
      </c>
      <c r="G7" s="120"/>
      <c r="H7" s="13" t="s">
        <v>13</v>
      </c>
    </row>
    <row r="8" spans="1:8" ht="15.6" x14ac:dyDescent="0.3">
      <c r="A8" s="35">
        <v>2</v>
      </c>
      <c r="B8" s="48" t="s">
        <v>281</v>
      </c>
      <c r="C8" s="5"/>
      <c r="D8" s="37"/>
      <c r="E8" s="5"/>
      <c r="F8" s="49"/>
      <c r="G8" s="49"/>
      <c r="H8" s="14"/>
    </row>
    <row r="9" spans="1:8" ht="187.2" x14ac:dyDescent="0.3">
      <c r="A9" s="102"/>
      <c r="B9" s="73" t="s">
        <v>286</v>
      </c>
      <c r="C9" s="89"/>
      <c r="D9" s="71"/>
      <c r="E9" s="89"/>
      <c r="F9" s="72"/>
      <c r="G9" s="72"/>
      <c r="H9" s="97"/>
    </row>
    <row r="10" spans="1:8" ht="15.6" x14ac:dyDescent="0.3">
      <c r="A10" s="102"/>
      <c r="B10" s="53"/>
      <c r="C10" s="89"/>
      <c r="D10" s="71"/>
      <c r="E10" s="89"/>
      <c r="F10" s="72"/>
      <c r="G10" s="72"/>
      <c r="H10" s="97"/>
    </row>
    <row r="11" spans="1:8" s="131" customFormat="1" x14ac:dyDescent="0.3">
      <c r="A11" s="132"/>
      <c r="B11" s="142" t="s">
        <v>289</v>
      </c>
      <c r="C11" s="139"/>
      <c r="D11" s="140"/>
      <c r="E11" s="139"/>
      <c r="F11" s="141"/>
      <c r="G11" s="141"/>
      <c r="H11" s="138"/>
    </row>
    <row r="12" spans="1:8" s="131" customFormat="1" x14ac:dyDescent="0.3">
      <c r="A12" s="132"/>
      <c r="B12" s="142"/>
      <c r="C12" s="139"/>
      <c r="D12" s="140"/>
      <c r="E12" s="139"/>
      <c r="F12" s="141"/>
      <c r="G12" s="141"/>
      <c r="H12" s="138"/>
    </row>
    <row r="13" spans="1:8" s="131" customFormat="1" ht="28.8" x14ac:dyDescent="0.3">
      <c r="A13" s="132">
        <f>MAX(A1:A12)+0.01</f>
        <v>2.0099999999999998</v>
      </c>
      <c r="B13" s="143" t="s">
        <v>288</v>
      </c>
      <c r="C13" s="134">
        <v>1</v>
      </c>
      <c r="D13" s="135" t="s">
        <v>3</v>
      </c>
      <c r="E13" s="136">
        <v>0</v>
      </c>
      <c r="F13" s="178">
        <f t="shared" ref="F13" si="0">C13*E13</f>
        <v>0</v>
      </c>
      <c r="G13" s="178"/>
      <c r="H13" s="138"/>
    </row>
    <row r="14" spans="1:8" s="131" customFormat="1" x14ac:dyDescent="0.3">
      <c r="A14" s="132"/>
      <c r="B14" s="142"/>
      <c r="C14" s="139"/>
      <c r="D14" s="140"/>
      <c r="E14" s="139"/>
      <c r="F14" s="141"/>
      <c r="G14" s="141"/>
      <c r="H14" s="138"/>
    </row>
    <row r="15" spans="1:8" s="131" customFormat="1" ht="28.8" x14ac:dyDescent="0.3">
      <c r="A15" s="132">
        <f>MAX(A3:A14)+0.01</f>
        <v>2.0199999999999996</v>
      </c>
      <c r="B15" s="143" t="s">
        <v>287</v>
      </c>
      <c r="C15" s="134">
        <v>1</v>
      </c>
      <c r="D15" s="135" t="s">
        <v>3</v>
      </c>
      <c r="E15" s="136">
        <v>0</v>
      </c>
      <c r="F15" s="178">
        <f>C15*E15</f>
        <v>0</v>
      </c>
      <c r="G15" s="178"/>
      <c r="H15" s="138"/>
    </row>
    <row r="16" spans="1:8" s="131" customFormat="1" x14ac:dyDescent="0.3">
      <c r="A16" s="132"/>
      <c r="B16" s="133"/>
      <c r="C16" s="134"/>
      <c r="D16" s="135"/>
      <c r="E16" s="136"/>
      <c r="F16" s="178"/>
      <c r="G16" s="178"/>
      <c r="H16" s="138"/>
    </row>
    <row r="17" spans="1:8" s="131" customFormat="1" x14ac:dyDescent="0.3">
      <c r="A17" s="132">
        <f>MAX(A5:A16)+0.01</f>
        <v>2.0299999999999994</v>
      </c>
      <c r="B17" s="143" t="s">
        <v>290</v>
      </c>
      <c r="C17" s="134">
        <v>1</v>
      </c>
      <c r="D17" s="135" t="s">
        <v>3</v>
      </c>
      <c r="E17" s="136">
        <v>0</v>
      </c>
      <c r="F17" s="178">
        <f t="shared" ref="F17" si="1">C17*E17</f>
        <v>0</v>
      </c>
      <c r="G17" s="178"/>
      <c r="H17" s="138"/>
    </row>
    <row r="18" spans="1:8" s="131" customFormat="1" x14ac:dyDescent="0.3">
      <c r="A18" s="132"/>
      <c r="B18" s="143"/>
      <c r="C18" s="134"/>
      <c r="D18" s="135"/>
      <c r="E18" s="136"/>
      <c r="F18" s="137"/>
      <c r="G18" s="137"/>
      <c r="H18" s="138"/>
    </row>
    <row r="19" spans="1:8" s="131" customFormat="1" x14ac:dyDescent="0.3">
      <c r="A19" s="132">
        <f>MAX(A7:A18)+0.01</f>
        <v>2.0399999999999991</v>
      </c>
      <c r="B19" s="143" t="s">
        <v>291</v>
      </c>
      <c r="C19" s="134">
        <v>1</v>
      </c>
      <c r="D19" s="135" t="s">
        <v>3</v>
      </c>
      <c r="E19" s="136">
        <v>0</v>
      </c>
      <c r="F19" s="178">
        <f t="shared" ref="F19" si="2">C19*E19</f>
        <v>0</v>
      </c>
      <c r="G19" s="178"/>
      <c r="H19" s="138"/>
    </row>
    <row r="20" spans="1:8" s="131" customFormat="1" x14ac:dyDescent="0.3">
      <c r="A20" s="132"/>
      <c r="B20" s="143"/>
      <c r="C20" s="134"/>
      <c r="D20" s="135"/>
      <c r="E20" s="136"/>
      <c r="F20" s="137"/>
      <c r="G20" s="137"/>
      <c r="H20" s="138"/>
    </row>
    <row r="21" spans="1:8" s="131" customFormat="1" x14ac:dyDescent="0.3">
      <c r="A21" s="132"/>
      <c r="B21" s="142" t="s">
        <v>293</v>
      </c>
      <c r="C21" s="134"/>
      <c r="D21" s="135"/>
      <c r="E21" s="136"/>
      <c r="F21" s="137"/>
      <c r="G21" s="137"/>
      <c r="H21" s="138"/>
    </row>
    <row r="22" spans="1:8" s="131" customFormat="1" x14ac:dyDescent="0.3">
      <c r="A22" s="132"/>
      <c r="B22" s="142"/>
      <c r="C22" s="134"/>
      <c r="D22" s="135"/>
      <c r="E22" s="136"/>
      <c r="F22" s="137"/>
      <c r="G22" s="137"/>
      <c r="H22" s="138"/>
    </row>
    <row r="23" spans="1:8" s="131" customFormat="1" ht="28.8" x14ac:dyDescent="0.3">
      <c r="A23" s="132">
        <f>MAX(A15:A22)+0.01</f>
        <v>2.0499999999999989</v>
      </c>
      <c r="B23" s="143" t="s">
        <v>292</v>
      </c>
      <c r="C23" s="134">
        <v>1</v>
      </c>
      <c r="D23" s="135" t="s">
        <v>3</v>
      </c>
      <c r="E23" s="136">
        <v>0</v>
      </c>
      <c r="F23" s="178">
        <f t="shared" ref="F23" si="3">C23*E23</f>
        <v>0</v>
      </c>
      <c r="G23" s="178"/>
      <c r="H23" s="138"/>
    </row>
    <row r="24" spans="1:8" s="131" customFormat="1" x14ac:dyDescent="0.3">
      <c r="A24" s="132"/>
      <c r="B24" s="143"/>
      <c r="C24" s="134"/>
      <c r="D24" s="135"/>
      <c r="E24" s="136"/>
      <c r="F24" s="137"/>
      <c r="G24" s="137"/>
      <c r="H24" s="138"/>
    </row>
    <row r="25" spans="1:8" s="131" customFormat="1" x14ac:dyDescent="0.3">
      <c r="A25" s="132"/>
      <c r="B25" s="142" t="s">
        <v>386</v>
      </c>
      <c r="C25" s="134"/>
      <c r="D25" s="135"/>
      <c r="E25" s="136"/>
      <c r="F25" s="137"/>
      <c r="G25" s="137"/>
      <c r="H25" s="138"/>
    </row>
    <row r="26" spans="1:8" s="131" customFormat="1" x14ac:dyDescent="0.3">
      <c r="A26" s="132"/>
      <c r="B26" s="142"/>
      <c r="C26" s="134"/>
      <c r="D26" s="135"/>
      <c r="E26" s="136"/>
      <c r="F26" s="137"/>
      <c r="G26" s="137"/>
      <c r="H26" s="138"/>
    </row>
    <row r="27" spans="1:8" s="131" customFormat="1" ht="43.2" x14ac:dyDescent="0.3">
      <c r="A27" s="132">
        <f>MAX(A19:A26)+0.01</f>
        <v>2.0599999999999987</v>
      </c>
      <c r="B27" s="143" t="s">
        <v>387</v>
      </c>
      <c r="C27" s="134">
        <v>1</v>
      </c>
      <c r="D27" s="135" t="s">
        <v>3</v>
      </c>
      <c r="E27" s="136">
        <v>0</v>
      </c>
      <c r="F27" s="178">
        <f t="shared" ref="F27" si="4">C27*E27</f>
        <v>0</v>
      </c>
      <c r="G27" s="178"/>
      <c r="H27" s="138"/>
    </row>
    <row r="28" spans="1:8" x14ac:dyDescent="0.3">
      <c r="A28" s="119"/>
      <c r="B28" s="33"/>
      <c r="C28" s="6"/>
      <c r="D28" s="51"/>
      <c r="E28" s="10"/>
      <c r="F28" s="51"/>
      <c r="G28" s="51"/>
      <c r="H28" s="15"/>
    </row>
    <row r="29" spans="1:8" x14ac:dyDescent="0.3">
      <c r="A29" s="28"/>
      <c r="B29" s="29"/>
      <c r="C29" s="8"/>
      <c r="D29" s="38"/>
      <c r="E29" s="11"/>
      <c r="F29" s="105"/>
      <c r="G29" s="105"/>
      <c r="H29" s="18"/>
    </row>
    <row r="30" spans="1:8" ht="15.6" x14ac:dyDescent="0.3">
      <c r="A30" s="35"/>
      <c r="B30" s="36" t="s">
        <v>7</v>
      </c>
      <c r="C30" s="5"/>
      <c r="D30" s="37"/>
      <c r="E30" s="92"/>
      <c r="F30" s="179">
        <f>SUM(F9:G29)</f>
        <v>0</v>
      </c>
      <c r="G30" s="179"/>
      <c r="H30" s="19"/>
    </row>
    <row r="31" spans="1:8" x14ac:dyDescent="0.3">
      <c r="A31" s="39"/>
      <c r="B31" s="40"/>
      <c r="C31" s="9"/>
      <c r="D31" s="41"/>
      <c r="E31" s="93"/>
      <c r="F31" s="70"/>
      <c r="G31" s="70"/>
      <c r="H31" s="20"/>
    </row>
  </sheetData>
  <sheetProtection algorithmName="SHA-512" hashValue="xGfQ1TNmHjrnK6A4dEfb1Mm94P1/uf+EnIGLvmFx6ypVlRuGrLTVzCr4RSKmMNzBd4mrbStzMfH4Gg7w35GtHQ==" saltValue="ZHLv8z9yRqrcqZfBfnPZdw==" spinCount="100000" sheet="1" objects="1" scenarios="1"/>
  <mergeCells count="8">
    <mergeCell ref="F23:G23"/>
    <mergeCell ref="F15:G15"/>
    <mergeCell ref="F30:G30"/>
    <mergeCell ref="F13:G13"/>
    <mergeCell ref="F16:G16"/>
    <mergeCell ref="F17:G17"/>
    <mergeCell ref="F19:G19"/>
    <mergeCell ref="F27:G27"/>
  </mergeCells>
  <pageMargins left="0.70866141732283472" right="0.70866141732283472" top="0.74803149606299213" bottom="0.74803149606299213" header="0.31496062992125984" footer="0.31496062992125984"/>
  <pageSetup scale="59" orientation="portrait" r:id="rId1"/>
  <headerFooter>
    <oddFooter>&amp;LSchedule of Works&amp;CAlterations, Repairs and Conservation&amp;RPage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1AD7-2C5D-4EBA-AC90-417FEA6A6E74}">
  <dimension ref="A3:H22"/>
  <sheetViews>
    <sheetView view="pageBreakPreview" zoomScaleNormal="100" zoomScaleSheetLayoutView="100" zoomScalePageLayoutView="85" workbookViewId="0">
      <selection activeCell="C29" sqref="C29"/>
    </sheetView>
  </sheetViews>
  <sheetFormatPr defaultColWidth="8.88671875" defaultRowHeight="14.4" x14ac:dyDescent="0.3"/>
  <cols>
    <col min="1" max="1" width="6.6640625" customWidth="1"/>
    <col min="2" max="2" width="60.109375" customWidth="1"/>
    <col min="3" max="3" width="8.109375" style="108"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109"/>
      <c r="D5" s="23"/>
      <c r="E5" s="88"/>
      <c r="F5" s="23"/>
      <c r="G5" s="23"/>
      <c r="H5" s="88"/>
    </row>
    <row r="6" spans="1:8" x14ac:dyDescent="0.3">
      <c r="A6" s="24"/>
      <c r="B6" s="25"/>
      <c r="C6" s="110"/>
      <c r="D6" s="25"/>
      <c r="E6" s="3"/>
      <c r="F6" s="25"/>
      <c r="G6" s="25"/>
      <c r="H6" s="12"/>
    </row>
    <row r="7" spans="1:8" ht="28.95" customHeight="1" x14ac:dyDescent="0.3">
      <c r="A7" s="27" t="s">
        <v>5</v>
      </c>
      <c r="B7" s="44" t="s">
        <v>2</v>
      </c>
      <c r="C7" s="111" t="s">
        <v>10</v>
      </c>
      <c r="D7" s="45" t="s">
        <v>1</v>
      </c>
      <c r="E7" s="91" t="s">
        <v>6</v>
      </c>
      <c r="F7" s="175" t="s">
        <v>0</v>
      </c>
      <c r="G7" s="175"/>
      <c r="H7" s="13" t="s">
        <v>13</v>
      </c>
    </row>
    <row r="8" spans="1:8" ht="15.6" x14ac:dyDescent="0.3">
      <c r="A8" s="35">
        <v>3</v>
      </c>
      <c r="B8" s="48" t="s">
        <v>294</v>
      </c>
      <c r="C8" s="112"/>
      <c r="D8" s="37"/>
      <c r="E8" s="5"/>
      <c r="F8" s="49"/>
      <c r="G8" s="49"/>
      <c r="H8" s="14"/>
    </row>
    <row r="9" spans="1:8" ht="172.8" x14ac:dyDescent="0.3">
      <c r="A9" s="102"/>
      <c r="B9" s="73" t="s">
        <v>286</v>
      </c>
      <c r="C9" s="113"/>
      <c r="D9" s="71"/>
      <c r="E9" s="89"/>
      <c r="F9" s="72"/>
      <c r="G9" s="72"/>
      <c r="H9" s="97"/>
    </row>
    <row r="10" spans="1:8" ht="15.6" x14ac:dyDescent="0.3">
      <c r="A10" s="102"/>
      <c r="B10" s="73"/>
      <c r="C10" s="114"/>
      <c r="D10" s="106"/>
      <c r="E10" s="118"/>
      <c r="F10" s="107"/>
      <c r="G10" s="107"/>
      <c r="H10" s="97"/>
    </row>
    <row r="11" spans="1:8" s="131" customFormat="1" x14ac:dyDescent="0.3">
      <c r="A11" s="132"/>
      <c r="B11" s="142" t="s">
        <v>295</v>
      </c>
      <c r="C11" s="139"/>
      <c r="D11" s="140"/>
      <c r="E11" s="139"/>
      <c r="F11" s="141"/>
      <c r="G11" s="141"/>
      <c r="H11" s="138"/>
    </row>
    <row r="12" spans="1:8" s="131" customFormat="1" x14ac:dyDescent="0.3">
      <c r="A12" s="132"/>
      <c r="B12" s="142"/>
      <c r="C12" s="139"/>
      <c r="D12" s="140"/>
      <c r="E12" s="139"/>
      <c r="F12" s="141"/>
      <c r="G12" s="141"/>
      <c r="H12" s="138"/>
    </row>
    <row r="13" spans="1:8" s="131" customFormat="1" ht="100.8" x14ac:dyDescent="0.3">
      <c r="A13" s="132">
        <f>MAX(A1:A12)+0.01</f>
        <v>3.01</v>
      </c>
      <c r="B13" s="143" t="s">
        <v>388</v>
      </c>
      <c r="C13" s="134">
        <v>1</v>
      </c>
      <c r="D13" s="135" t="s">
        <v>3</v>
      </c>
      <c r="E13" s="136">
        <v>0</v>
      </c>
      <c r="F13" s="178">
        <f t="shared" ref="F13" si="0">C13*E13</f>
        <v>0</v>
      </c>
      <c r="G13" s="178"/>
      <c r="H13" s="138"/>
    </row>
    <row r="14" spans="1:8" s="131" customFormat="1" x14ac:dyDescent="0.3">
      <c r="A14" s="132">
        <f>MAX(A3:A13)+0.01</f>
        <v>3.0199999999999996</v>
      </c>
      <c r="B14" s="143" t="s">
        <v>389</v>
      </c>
      <c r="C14" s="134">
        <v>1</v>
      </c>
      <c r="D14" s="135" t="s">
        <v>3</v>
      </c>
      <c r="E14" s="136">
        <v>0</v>
      </c>
      <c r="F14" s="178">
        <f t="shared" ref="F14" si="1">C14*E14</f>
        <v>0</v>
      </c>
      <c r="G14" s="178"/>
      <c r="H14" s="138"/>
    </row>
    <row r="15" spans="1:8" s="131" customFormat="1" x14ac:dyDescent="0.3">
      <c r="A15" s="132"/>
      <c r="B15" s="143"/>
      <c r="C15" s="134"/>
      <c r="D15" s="135"/>
      <c r="E15" s="136"/>
      <c r="F15" s="137"/>
      <c r="G15" s="137"/>
      <c r="H15" s="138"/>
    </row>
    <row r="16" spans="1:8" s="131" customFormat="1" ht="28.8" x14ac:dyDescent="0.3">
      <c r="A16" s="132"/>
      <c r="B16" s="142" t="s">
        <v>296</v>
      </c>
      <c r="C16" s="134"/>
      <c r="D16" s="135"/>
      <c r="E16" s="136"/>
      <c r="F16" s="137"/>
      <c r="G16" s="137"/>
      <c r="H16" s="138"/>
    </row>
    <row r="17" spans="1:8" s="131" customFormat="1" x14ac:dyDescent="0.3">
      <c r="A17" s="132"/>
      <c r="B17" s="143"/>
      <c r="C17" s="134"/>
      <c r="D17" s="135"/>
      <c r="E17" s="136"/>
      <c r="F17" s="137"/>
      <c r="G17" s="137"/>
      <c r="H17" s="138"/>
    </row>
    <row r="18" spans="1:8" s="131" customFormat="1" ht="43.2" x14ac:dyDescent="0.3">
      <c r="A18" s="132">
        <f>MAX(A7:A17)+0.01</f>
        <v>3.0299999999999994</v>
      </c>
      <c r="B18" s="143" t="s">
        <v>390</v>
      </c>
      <c r="C18" s="134">
        <v>1</v>
      </c>
      <c r="D18" s="135" t="s">
        <v>3</v>
      </c>
      <c r="E18" s="136">
        <v>0</v>
      </c>
      <c r="F18" s="178">
        <f t="shared" ref="F18" si="2">C18*E18</f>
        <v>0</v>
      </c>
      <c r="G18" s="178"/>
      <c r="H18" s="138"/>
    </row>
    <row r="19" spans="1:8" s="131" customFormat="1" x14ac:dyDescent="0.3">
      <c r="A19" s="132"/>
      <c r="B19" s="143"/>
      <c r="C19" s="134"/>
      <c r="D19" s="135"/>
      <c r="E19" s="136"/>
      <c r="F19" s="137"/>
      <c r="G19" s="137"/>
      <c r="H19" s="138"/>
    </row>
    <row r="20" spans="1:8" x14ac:dyDescent="0.3">
      <c r="A20" s="28"/>
      <c r="B20" s="29"/>
      <c r="C20" s="116"/>
      <c r="D20" s="38"/>
      <c r="E20" s="11"/>
      <c r="F20" s="30"/>
      <c r="G20" s="30"/>
      <c r="H20" s="18"/>
    </row>
    <row r="21" spans="1:8" ht="15.6" x14ac:dyDescent="0.3">
      <c r="A21" s="35"/>
      <c r="B21" s="36" t="s">
        <v>7</v>
      </c>
      <c r="C21" s="112"/>
      <c r="D21" s="37"/>
      <c r="E21" s="92"/>
      <c r="F21" s="177">
        <f>SUM(F9:G20)</f>
        <v>0</v>
      </c>
      <c r="G21" s="177"/>
      <c r="H21" s="19"/>
    </row>
    <row r="22" spans="1:8" x14ac:dyDescent="0.3">
      <c r="A22" s="39"/>
      <c r="B22" s="40"/>
      <c r="C22" s="117"/>
      <c r="D22" s="41"/>
      <c r="E22" s="93"/>
      <c r="F22" s="70"/>
      <c r="G22" s="42"/>
      <c r="H22" s="20"/>
    </row>
  </sheetData>
  <sheetProtection algorithmName="SHA-512" hashValue="xY6SGBbrv2PY3WQOZoo7p1DtIv+a01HVB1ycfRavNbhCLlOy3/FLdlaeDxIj+b8ZKOhCVex/F7T9ljbMePaU1A==" saltValue="tYdSmPX7hbhpqZV44muo3w==" spinCount="100000" sheet="1" selectLockedCells="1"/>
  <mergeCells count="5">
    <mergeCell ref="F7:G7"/>
    <mergeCell ref="F21:G21"/>
    <mergeCell ref="F13:G13"/>
    <mergeCell ref="F14:G14"/>
    <mergeCell ref="F18:G18"/>
  </mergeCells>
  <pageMargins left="0.70866141732283472" right="0.70866141732283472" top="0.74803149606299213" bottom="0.74803149606299213" header="0.31496062992125984" footer="0.31496062992125984"/>
  <pageSetup scale="58" orientation="portrait" r:id="rId1"/>
  <headerFooter>
    <oddFooter>&amp;LSchedule of Works&amp;CCarpentry&amp;RPage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2A3C3-5CFA-4B24-A0DF-3ED6E74C33D4}">
  <dimension ref="A3:H16"/>
  <sheetViews>
    <sheetView view="pageBreakPreview" topLeftCell="A4" zoomScaleNormal="100" zoomScaleSheetLayoutView="100" zoomScalePageLayoutView="85" workbookViewId="0">
      <selection activeCell="C13" sqref="C13"/>
    </sheetView>
  </sheetViews>
  <sheetFormatPr defaultColWidth="8.88671875" defaultRowHeight="14.4" x14ac:dyDescent="0.3"/>
  <cols>
    <col min="1" max="1" width="6.6640625" customWidth="1"/>
    <col min="2" max="2" width="60.109375" customWidth="1"/>
    <col min="3" max="3" width="8.109375" style="108"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109"/>
      <c r="D5" s="23"/>
      <c r="E5" s="88"/>
      <c r="F5" s="23"/>
      <c r="G5" s="23"/>
      <c r="H5" s="88"/>
    </row>
    <row r="6" spans="1:8" x14ac:dyDescent="0.3">
      <c r="A6" s="24"/>
      <c r="B6" s="25"/>
      <c r="C6" s="110"/>
      <c r="D6" s="25"/>
      <c r="E6" s="3"/>
      <c r="F6" s="25"/>
      <c r="G6" s="25"/>
      <c r="H6" s="12"/>
    </row>
    <row r="7" spans="1:8" ht="28.95" customHeight="1" x14ac:dyDescent="0.3">
      <c r="A7" s="27" t="s">
        <v>5</v>
      </c>
      <c r="B7" s="44" t="s">
        <v>2</v>
      </c>
      <c r="C7" s="111" t="s">
        <v>10</v>
      </c>
      <c r="D7" s="45" t="s">
        <v>1</v>
      </c>
      <c r="E7" s="91" t="s">
        <v>6</v>
      </c>
      <c r="F7" s="175" t="s">
        <v>0</v>
      </c>
      <c r="G7" s="175"/>
      <c r="H7" s="13" t="s">
        <v>13</v>
      </c>
    </row>
    <row r="8" spans="1:8" ht="15.6" x14ac:dyDescent="0.3">
      <c r="A8" s="35">
        <v>4</v>
      </c>
      <c r="B8" s="48" t="s">
        <v>301</v>
      </c>
      <c r="C8" s="112"/>
      <c r="D8" s="37"/>
      <c r="E8" s="5"/>
      <c r="F8" s="49"/>
      <c r="G8" s="49"/>
      <c r="H8" s="14"/>
    </row>
    <row r="9" spans="1:8" ht="172.8" x14ac:dyDescent="0.3">
      <c r="A9" s="102"/>
      <c r="B9" s="73" t="s">
        <v>286</v>
      </c>
      <c r="C9" s="113"/>
      <c r="D9" s="71"/>
      <c r="E9" s="89"/>
      <c r="F9" s="72"/>
      <c r="G9" s="72"/>
      <c r="H9" s="97"/>
    </row>
    <row r="10" spans="1:8" ht="15.6" x14ac:dyDescent="0.3">
      <c r="A10" s="102"/>
      <c r="B10" s="73"/>
      <c r="C10" s="114"/>
      <c r="D10" s="106"/>
      <c r="E10" s="118"/>
      <c r="F10" s="107"/>
      <c r="G10" s="107"/>
      <c r="H10" s="97"/>
    </row>
    <row r="11" spans="1:8" s="131" customFormat="1" x14ac:dyDescent="0.3">
      <c r="A11" s="132"/>
      <c r="B11" s="142" t="s">
        <v>302</v>
      </c>
      <c r="C11" s="139"/>
      <c r="D11" s="140"/>
      <c r="E11" s="139"/>
      <c r="F11" s="141"/>
      <c r="G11" s="141"/>
      <c r="H11" s="138"/>
    </row>
    <row r="12" spans="1:8" s="131" customFormat="1" x14ac:dyDescent="0.3">
      <c r="A12" s="132"/>
      <c r="B12" s="142"/>
      <c r="C12" s="139"/>
      <c r="D12" s="140"/>
      <c r="E12" s="139"/>
      <c r="F12" s="141"/>
      <c r="G12" s="141"/>
      <c r="H12" s="138"/>
    </row>
    <row r="13" spans="1:8" ht="57.6" x14ac:dyDescent="0.3">
      <c r="A13" s="132">
        <f>MAX(A5:A12)+0.01</f>
        <v>4.01</v>
      </c>
      <c r="B13" s="146" t="s">
        <v>383</v>
      </c>
      <c r="C13" s="134">
        <v>1</v>
      </c>
      <c r="D13" s="135" t="s">
        <v>3</v>
      </c>
      <c r="E13" s="136">
        <v>0</v>
      </c>
      <c r="F13" s="178">
        <f t="shared" ref="F13" si="0">C13*E13</f>
        <v>0</v>
      </c>
      <c r="G13" s="178"/>
      <c r="H13" s="17"/>
    </row>
    <row r="14" spans="1:8" x14ac:dyDescent="0.3">
      <c r="A14" s="28"/>
      <c r="B14" s="29"/>
      <c r="C14" s="116"/>
      <c r="D14" s="38"/>
      <c r="E14" s="11"/>
      <c r="F14" s="30"/>
      <c r="G14" s="30"/>
      <c r="H14" s="18"/>
    </row>
    <row r="15" spans="1:8" ht="15.6" x14ac:dyDescent="0.3">
      <c r="A15" s="35"/>
      <c r="B15" s="36" t="s">
        <v>7</v>
      </c>
      <c r="C15" s="112"/>
      <c r="D15" s="37"/>
      <c r="E15" s="92"/>
      <c r="F15" s="177">
        <f>SUM(F9:G14)</f>
        <v>0</v>
      </c>
      <c r="G15" s="177"/>
      <c r="H15" s="19"/>
    </row>
    <row r="16" spans="1:8" x14ac:dyDescent="0.3">
      <c r="A16" s="39"/>
      <c r="B16" s="40"/>
      <c r="C16" s="117"/>
      <c r="D16" s="41"/>
      <c r="E16" s="93"/>
      <c r="F16" s="70"/>
      <c r="G16" s="42"/>
      <c r="H16" s="20"/>
    </row>
  </sheetData>
  <sheetProtection algorithmName="SHA-512" hashValue="91VnTdFlQW/NGLX7TJKEq9zt5YaoBo9sd7YE2wRG3dBItiqCrnONQ8zFCucoKEblbmoqb6/0Ra6ld6VqoOV+Mg==" saltValue="9EdBRYSHoqyWFiuG7hTOLg==" spinCount="100000" sheet="1" selectLockedCells="1"/>
  <mergeCells count="3">
    <mergeCell ref="F15:G15"/>
    <mergeCell ref="F7:G7"/>
    <mergeCell ref="F13:G13"/>
  </mergeCells>
  <pageMargins left="0.70866141732283472" right="0.70866141732283472" top="0.74803149606299213" bottom="0.74803149606299213" header="0.31496062992125984" footer="0.31496062992125984"/>
  <pageSetup scale="58" orientation="portrait" r:id="rId1"/>
  <headerFooter>
    <oddFooter>&amp;LSchedule of Works&amp;CProprietary linings and partitions&amp;RPage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5E07-F56F-4D12-B68C-D55B587FAD34}">
  <dimension ref="A3:H17"/>
  <sheetViews>
    <sheetView view="pageBreakPreview" topLeftCell="A9" zoomScaleNormal="100" zoomScaleSheetLayoutView="100" zoomScalePageLayoutView="85" workbookViewId="0">
      <selection activeCell="H13" sqref="H13"/>
    </sheetView>
  </sheetViews>
  <sheetFormatPr defaultColWidth="8.88671875" defaultRowHeight="14.4" x14ac:dyDescent="0.3"/>
  <cols>
    <col min="1" max="1" width="6.6640625" customWidth="1"/>
    <col min="2" max="2" width="60.109375" customWidth="1"/>
    <col min="3" max="3" width="8.109375" style="108"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109"/>
      <c r="D5" s="23"/>
      <c r="E5" s="88"/>
      <c r="F5" s="23"/>
      <c r="G5" s="23"/>
      <c r="H5" s="88"/>
    </row>
    <row r="6" spans="1:8" x14ac:dyDescent="0.3">
      <c r="A6" s="24"/>
      <c r="B6" s="25"/>
      <c r="C6" s="110"/>
      <c r="D6" s="25"/>
      <c r="E6" s="3"/>
      <c r="F6" s="25"/>
      <c r="G6" s="25"/>
      <c r="H6" s="12"/>
    </row>
    <row r="7" spans="1:8" ht="28.95" customHeight="1" x14ac:dyDescent="0.3">
      <c r="A7" s="27" t="s">
        <v>5</v>
      </c>
      <c r="B7" s="44" t="s">
        <v>2</v>
      </c>
      <c r="C7" s="111" t="s">
        <v>10</v>
      </c>
      <c r="D7" s="45" t="s">
        <v>1</v>
      </c>
      <c r="E7" s="91" t="s">
        <v>6</v>
      </c>
      <c r="F7" s="175" t="s">
        <v>0</v>
      </c>
      <c r="G7" s="175"/>
      <c r="H7" s="13" t="s">
        <v>13</v>
      </c>
    </row>
    <row r="8" spans="1:8" ht="15.6" x14ac:dyDescent="0.3">
      <c r="A8" s="35">
        <v>5</v>
      </c>
      <c r="B8" s="48" t="s">
        <v>299</v>
      </c>
      <c r="C8" s="112"/>
      <c r="D8" s="37"/>
      <c r="E8" s="5"/>
      <c r="F8" s="49"/>
      <c r="G8" s="49"/>
      <c r="H8" s="14"/>
    </row>
    <row r="9" spans="1:8" ht="172.8" x14ac:dyDescent="0.3">
      <c r="A9" s="102"/>
      <c r="B9" s="73" t="s">
        <v>286</v>
      </c>
      <c r="C9" s="113"/>
      <c r="D9" s="71"/>
      <c r="E9" s="89"/>
      <c r="F9" s="72"/>
      <c r="G9" s="72"/>
      <c r="H9" s="97"/>
    </row>
    <row r="10" spans="1:8" ht="15.6" x14ac:dyDescent="0.3">
      <c r="A10" s="102"/>
      <c r="B10" s="73"/>
      <c r="C10" s="114"/>
      <c r="D10" s="106"/>
      <c r="E10" s="118"/>
      <c r="F10" s="107"/>
      <c r="G10" s="107"/>
      <c r="H10" s="97"/>
    </row>
    <row r="11" spans="1:8" s="131" customFormat="1" x14ac:dyDescent="0.3">
      <c r="A11" s="132"/>
      <c r="B11" s="142" t="s">
        <v>300</v>
      </c>
      <c r="C11" s="139"/>
      <c r="D11" s="140"/>
      <c r="E11" s="139"/>
      <c r="F11" s="141"/>
      <c r="G11" s="141"/>
      <c r="H11" s="138"/>
    </row>
    <row r="12" spans="1:8" s="131" customFormat="1" x14ac:dyDescent="0.3">
      <c r="A12" s="132"/>
      <c r="B12" s="142"/>
      <c r="C12" s="139"/>
      <c r="D12" s="140"/>
      <c r="E12" s="139"/>
      <c r="F12" s="141"/>
      <c r="G12" s="141"/>
      <c r="H12" s="138"/>
    </row>
    <row r="13" spans="1:8" s="131" customFormat="1" ht="345.6" x14ac:dyDescent="0.3">
      <c r="A13" s="132">
        <f>MAX(A1:A12)+0.01</f>
        <v>5.01</v>
      </c>
      <c r="B13" s="143" t="s">
        <v>384</v>
      </c>
      <c r="C13" s="134">
        <v>1</v>
      </c>
      <c r="D13" s="135" t="s">
        <v>3</v>
      </c>
      <c r="E13" s="136">
        <v>0</v>
      </c>
      <c r="F13" s="178">
        <f t="shared" ref="F13" si="0">C13*E13</f>
        <v>0</v>
      </c>
      <c r="G13" s="178"/>
      <c r="H13" s="138"/>
    </row>
    <row r="14" spans="1:8" x14ac:dyDescent="0.3">
      <c r="A14" s="32"/>
      <c r="B14" s="69"/>
      <c r="C14" s="115"/>
      <c r="D14" s="56"/>
      <c r="E14" s="21"/>
      <c r="F14" s="67"/>
      <c r="G14" s="67"/>
      <c r="H14" s="17"/>
    </row>
    <row r="15" spans="1:8" x14ac:dyDescent="0.3">
      <c r="A15" s="28"/>
      <c r="B15" s="29"/>
      <c r="C15" s="116"/>
      <c r="D15" s="38"/>
      <c r="E15" s="11"/>
      <c r="F15" s="30"/>
      <c r="G15" s="30"/>
      <c r="H15" s="18"/>
    </row>
    <row r="16" spans="1:8" ht="15.6" x14ac:dyDescent="0.3">
      <c r="A16" s="35"/>
      <c r="B16" s="36" t="s">
        <v>7</v>
      </c>
      <c r="C16" s="112"/>
      <c r="D16" s="37"/>
      <c r="E16" s="92"/>
      <c r="F16" s="177">
        <f>SUM(F9:G15)</f>
        <v>0</v>
      </c>
      <c r="G16" s="177"/>
      <c r="H16" s="19"/>
    </row>
    <row r="17" spans="1:8" x14ac:dyDescent="0.3">
      <c r="A17" s="39"/>
      <c r="B17" s="40"/>
      <c r="C17" s="117"/>
      <c r="D17" s="41"/>
      <c r="E17" s="93"/>
      <c r="F17" s="70"/>
      <c r="G17" s="42"/>
      <c r="H17" s="20"/>
    </row>
  </sheetData>
  <sheetProtection algorithmName="SHA-512" hashValue="MzMGcxEh9BYv1//72GE8oVNvugsQuSl16v/iJMuEYMB0ZVKSF9qZJ8i18Z+gMWlU8O+TTNhubXl35i20gBtOkQ==" saltValue="cIh8995i8cqUJlCoxw/bJA==" spinCount="100000" sheet="1" selectLockedCells="1"/>
  <mergeCells count="3">
    <mergeCell ref="F7:G7"/>
    <mergeCell ref="F13:G13"/>
    <mergeCell ref="F16:G16"/>
  </mergeCells>
  <pageMargins left="0.70866141732283472" right="0.70866141732283472" top="0.74803149606299213" bottom="0.74803149606299213" header="0.31496062992125984" footer="0.31496062992125984"/>
  <pageSetup scale="58" orientation="portrait" r:id="rId1"/>
  <headerFooter>
    <oddFooter>&amp;LSchedule of Works&amp;CDoors, shutters and hatches&amp;RPage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9505-324B-411E-BAEE-B4ABE5BF38B9}">
  <dimension ref="A3:H17"/>
  <sheetViews>
    <sheetView view="pageBreakPreview" zoomScaleNormal="100" zoomScaleSheetLayoutView="100" zoomScalePageLayoutView="85" workbookViewId="0">
      <selection activeCell="B14" sqref="B14"/>
    </sheetView>
  </sheetViews>
  <sheetFormatPr defaultColWidth="8.88671875" defaultRowHeight="14.4" x14ac:dyDescent="0.3"/>
  <cols>
    <col min="1" max="1" width="6.6640625" customWidth="1"/>
    <col min="2" max="2" width="56.6640625" customWidth="1"/>
    <col min="3" max="3" width="8.109375" style="2" customWidth="1"/>
    <col min="4" max="4" width="5.5546875" customWidth="1"/>
    <col min="5" max="5" width="10.5546875" style="2" customWidth="1"/>
    <col min="8" max="8" width="45.88671875" style="2" customWidth="1"/>
  </cols>
  <sheetData>
    <row r="3" spans="1:8" ht="6" customHeight="1" x14ac:dyDescent="0.3"/>
    <row r="4" spans="1:8" ht="28.8" x14ac:dyDescent="0.55000000000000004">
      <c r="A4" s="22" t="str">
        <f>'Tender Sum Analysis'!A4</f>
        <v>Tender Sum Analysis - Sports Wales Switchgear Upgrade</v>
      </c>
      <c r="B4" s="22"/>
    </row>
    <row r="5" spans="1:8" ht="6" customHeight="1" x14ac:dyDescent="0.3">
      <c r="A5" s="23"/>
      <c r="B5" s="23"/>
      <c r="C5" s="88"/>
      <c r="D5" s="23"/>
      <c r="E5" s="88"/>
      <c r="F5" s="23"/>
      <c r="G5" s="23"/>
      <c r="H5" s="88"/>
    </row>
    <row r="6" spans="1:8" x14ac:dyDescent="0.3">
      <c r="A6" s="24"/>
      <c r="B6" s="25"/>
      <c r="C6" s="3"/>
      <c r="D6" s="25"/>
      <c r="E6" s="3"/>
      <c r="F6" s="25"/>
      <c r="G6" s="25"/>
      <c r="H6" s="12"/>
    </row>
    <row r="7" spans="1:8" ht="28.95" customHeight="1" x14ac:dyDescent="0.3">
      <c r="A7" s="27" t="s">
        <v>5</v>
      </c>
      <c r="B7" s="44" t="s">
        <v>2</v>
      </c>
      <c r="C7" s="4" t="s">
        <v>10</v>
      </c>
      <c r="D7" s="45" t="s">
        <v>1</v>
      </c>
      <c r="E7" s="91" t="s">
        <v>6</v>
      </c>
      <c r="F7" s="175" t="s">
        <v>0</v>
      </c>
      <c r="G7" s="175"/>
      <c r="H7" s="13" t="s">
        <v>13</v>
      </c>
    </row>
    <row r="8" spans="1:8" ht="15.6" x14ac:dyDescent="0.3">
      <c r="A8" s="35">
        <v>6</v>
      </c>
      <c r="B8" s="48" t="s">
        <v>283</v>
      </c>
      <c r="C8" s="5"/>
      <c r="D8" s="37"/>
      <c r="E8" s="5"/>
      <c r="F8" s="49"/>
      <c r="G8" s="49"/>
      <c r="H8" s="14"/>
    </row>
    <row r="9" spans="1:8" ht="187.2" x14ac:dyDescent="0.3">
      <c r="A9" s="102"/>
      <c r="B9" s="73" t="s">
        <v>286</v>
      </c>
      <c r="C9" s="89"/>
      <c r="D9" s="71"/>
      <c r="E9" s="89"/>
      <c r="F9" s="72"/>
      <c r="G9" s="72"/>
      <c r="H9" s="97"/>
    </row>
    <row r="10" spans="1:8" ht="15.6" x14ac:dyDescent="0.3">
      <c r="A10" s="102"/>
      <c r="B10" s="53"/>
      <c r="C10" s="89"/>
      <c r="D10" s="71"/>
      <c r="E10" s="89"/>
      <c r="F10" s="72"/>
      <c r="G10" s="72"/>
      <c r="H10" s="97"/>
    </row>
    <row r="11" spans="1:8" s="131" customFormat="1" x14ac:dyDescent="0.3">
      <c r="A11" s="132"/>
      <c r="B11" s="142" t="s">
        <v>303</v>
      </c>
      <c r="C11" s="139"/>
      <c r="D11" s="140"/>
      <c r="E11" s="139"/>
      <c r="F11" s="141"/>
      <c r="G11" s="141"/>
      <c r="H11" s="138"/>
    </row>
    <row r="12" spans="1:8" s="131" customFormat="1" x14ac:dyDescent="0.3">
      <c r="A12" s="132"/>
      <c r="B12" s="142"/>
      <c r="C12" s="139"/>
      <c r="D12" s="140"/>
      <c r="E12" s="139"/>
      <c r="F12" s="141"/>
      <c r="G12" s="141"/>
      <c r="H12" s="138"/>
    </row>
    <row r="13" spans="1:8" s="131" customFormat="1" x14ac:dyDescent="0.3">
      <c r="A13" s="132">
        <f>MAX(A1:A12)+0.01</f>
        <v>6.01</v>
      </c>
      <c r="B13" s="143" t="s">
        <v>385</v>
      </c>
      <c r="C13" s="134">
        <v>1</v>
      </c>
      <c r="D13" s="135" t="s">
        <v>3</v>
      </c>
      <c r="E13" s="136">
        <v>0</v>
      </c>
      <c r="F13" s="178">
        <f t="shared" ref="F13" si="0">C13*E13</f>
        <v>0</v>
      </c>
      <c r="G13" s="178"/>
      <c r="H13" s="138"/>
    </row>
    <row r="14" spans="1:8" x14ac:dyDescent="0.3">
      <c r="A14" s="64"/>
      <c r="B14" s="103"/>
      <c r="C14" s="90"/>
      <c r="D14" s="56"/>
      <c r="E14" s="21"/>
      <c r="F14" s="104"/>
      <c r="G14" s="104"/>
      <c r="H14" s="16"/>
    </row>
    <row r="15" spans="1:8" x14ac:dyDescent="0.3">
      <c r="A15" s="28"/>
      <c r="B15" s="29"/>
      <c r="C15" s="8"/>
      <c r="D15" s="38"/>
      <c r="E15" s="11"/>
      <c r="F15" s="105"/>
      <c r="G15" s="105"/>
      <c r="H15" s="18"/>
    </row>
    <row r="16" spans="1:8" ht="15.6" x14ac:dyDescent="0.3">
      <c r="A16" s="35"/>
      <c r="B16" s="36" t="s">
        <v>7</v>
      </c>
      <c r="C16" s="5"/>
      <c r="D16" s="37"/>
      <c r="E16" s="92"/>
      <c r="F16" s="177">
        <f>SUM(F9:G15)</f>
        <v>0</v>
      </c>
      <c r="G16" s="177"/>
      <c r="H16" s="19"/>
    </row>
    <row r="17" spans="1:8" x14ac:dyDescent="0.3">
      <c r="A17" s="39"/>
      <c r="B17" s="40"/>
      <c r="C17" s="9"/>
      <c r="D17" s="41"/>
      <c r="E17" s="93"/>
      <c r="F17" s="70"/>
      <c r="G17" s="42"/>
      <c r="H17" s="20"/>
    </row>
  </sheetData>
  <sheetProtection algorithmName="SHA-512" hashValue="VybaqyFchWnZ1kfEpXGQEZkC0mzc6bsbUNQBPRgXLqam6PKW7u9Y4kenNmr808TKBR/JxwPi4wo8YTLW0Z6lmw==" saltValue="l7Y95C9JOmnag4gEVWc4Ng==" spinCount="100000" sheet="1" objects="1" scenarios="1"/>
  <mergeCells count="3">
    <mergeCell ref="F7:G7"/>
    <mergeCell ref="F13:G13"/>
    <mergeCell ref="F16:G16"/>
  </mergeCells>
  <pageMargins left="0.70866141732283472" right="0.70866141732283472" top="0.74803149606299213" bottom="0.74803149606299213" header="0.31496062992125984" footer="0.31496062992125984"/>
  <pageSetup scale="55" orientation="portrait" r:id="rId1"/>
  <headerFooter>
    <oddFooter>&amp;LSchedule of Works&amp;CFloor, Wall, Ceilings and Roof Finishes&amp;RPage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65bb26-cf07-4171-837f-761416201f12">
      <Terms xmlns="http://schemas.microsoft.com/office/infopath/2007/PartnerControls"/>
    </lcf76f155ced4ddcb4097134ff3c332f>
    <TaxCatchAll xmlns="0b22347c-f1d2-4d06-afcd-5322e966e31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C1D8334AEE1C4793D14C6BF9B1E754" ma:contentTypeVersion="15" ma:contentTypeDescription="Create a new document." ma:contentTypeScope="" ma:versionID="023f10c1fa017ce31f427a9d38980439">
  <xsd:schema xmlns:xsd="http://www.w3.org/2001/XMLSchema" xmlns:xs="http://www.w3.org/2001/XMLSchema" xmlns:p="http://schemas.microsoft.com/office/2006/metadata/properties" xmlns:ns2="2165bb26-cf07-4171-837f-761416201f12" xmlns:ns3="0b22347c-f1d2-4d06-afcd-5322e966e31c" targetNamespace="http://schemas.microsoft.com/office/2006/metadata/properties" ma:root="true" ma:fieldsID="57b4fa45b4f6fa23a3ac422006c20749" ns2:_="" ns3:_="">
    <xsd:import namespace="2165bb26-cf07-4171-837f-761416201f12"/>
    <xsd:import namespace="0b22347c-f1d2-4d06-afcd-5322e966e3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5bb26-cf07-4171-837f-761416201f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6a5190f-ebbd-42e3-bc8b-869af9a80cc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22347c-f1d2-4d06-afcd-5322e966e3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f46015-03f7-4aaf-836d-34d51f60ee66}" ma:internalName="TaxCatchAll" ma:showField="CatchAllData" ma:web="0b22347c-f1d2-4d06-afcd-5322e966e3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6a5190f-ebbd-42e3-bc8b-869af9a80cc9" ContentTypeId="0x0101" PreviousValue="false"/>
</file>

<file path=customXml/itemProps1.xml><?xml version="1.0" encoding="utf-8"?>
<ds:datastoreItem xmlns:ds="http://schemas.openxmlformats.org/officeDocument/2006/customXml" ds:itemID="{934B9C2E-4385-4695-AADA-F4ADDA9CCFE9}">
  <ds:schemaRefs>
    <ds:schemaRef ds:uri="488e4793-585b-4b03-b630-f88adc8c2a35"/>
    <ds:schemaRef ds:uri="http://purl.org/dc/elements/1.1/"/>
    <ds:schemaRef ds:uri="http://www.w3.org/XML/1998/namespace"/>
    <ds:schemaRef ds:uri="http://schemas.microsoft.com/office/2006/documentManagement/types"/>
    <ds:schemaRef ds:uri="http://schemas.microsoft.com/office/2006/metadata/properties"/>
    <ds:schemaRef ds:uri="http://purl.org/dc/dcmitype/"/>
    <ds:schemaRef ds:uri="b01b12d9-802f-491f-8dd6-57f7f91dbe6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A1DFA1D-EE16-410F-83F1-992645AC952B}">
  <ds:schemaRefs>
    <ds:schemaRef ds:uri="http://schemas.microsoft.com/sharepoint/v3/contenttype/forms"/>
  </ds:schemaRefs>
</ds:datastoreItem>
</file>

<file path=customXml/itemProps3.xml><?xml version="1.0" encoding="utf-8"?>
<ds:datastoreItem xmlns:ds="http://schemas.openxmlformats.org/officeDocument/2006/customXml" ds:itemID="{2A944FF7-2C8C-4ECF-A579-624DEF5BDA1B}"/>
</file>

<file path=customXml/itemProps4.xml><?xml version="1.0" encoding="utf-8"?>
<ds:datastoreItem xmlns:ds="http://schemas.openxmlformats.org/officeDocument/2006/customXml" ds:itemID="{87287E71-E2DF-41C0-A9D3-84ED09F03E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Tender Sum Analysis</vt:lpstr>
      <vt:lpstr>General</vt:lpstr>
      <vt:lpstr>Site Safety</vt:lpstr>
      <vt:lpstr>SOW - 1.0 Preliminaries</vt:lpstr>
      <vt:lpstr>SOW - 2.0 Alterations, Repairs</vt:lpstr>
      <vt:lpstr>SOW - 3.0 Carpentry</vt:lpstr>
      <vt:lpstr>SOW - 4.0 Proprietary linings </vt:lpstr>
      <vt:lpstr>SOW - 5.0 Doors etc</vt:lpstr>
      <vt:lpstr>SOW - 6.0 Finishes</vt:lpstr>
      <vt:lpstr>SOW - 7.0 Decoration</vt:lpstr>
      <vt:lpstr>SOW - 8.0 Fire Stopping</vt:lpstr>
      <vt:lpstr>SOW - 9.0 Electrical</vt:lpstr>
      <vt:lpstr>SOW - 10.0 Additional works</vt:lpstr>
      <vt:lpstr>General!Print_Area</vt:lpstr>
      <vt:lpstr>'Tender Sum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 White</dc:creator>
  <cp:lastModifiedBy>Stacey Griffiths</cp:lastModifiedBy>
  <cp:lastPrinted>2026-02-17T17:57:14Z</cp:lastPrinted>
  <dcterms:created xsi:type="dcterms:W3CDTF">2020-02-05T21:03:34Z</dcterms:created>
  <dcterms:modified xsi:type="dcterms:W3CDTF">2026-02-19T14:03:26Z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0x01010038C1D8334AEE1C4793D14C6BF9B1E754</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