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mailglyndwrac.sharepoint.com/sites/ProjectX2-Phase2LaunchPad/Shared Documents/Phase 2 LaunchPad/Procurement/ITT Pack - LaunchPADLansio exhibition/"/>
    </mc:Choice>
  </mc:AlternateContent>
  <xr:revisionPtr revIDLastSave="33" documentId="8_{4F8600AE-D553-49E7-836C-6E87CDEA20E5}" xr6:coauthVersionLast="47" xr6:coauthVersionMax="47" xr10:uidLastSave="{74FF786D-1A53-457E-94E8-27B6E1956097}"/>
  <bookViews>
    <workbookView xWindow="-108" yWindow="-108" windowWidth="23256" windowHeight="12456" firstSheet="1" activeTab="3" xr2:uid="{00000000-000D-0000-FFFF-FFFF00000000}"/>
  </bookViews>
  <sheets>
    <sheet name="Service" sheetId="2" state="hidden" r:id="rId1"/>
    <sheet name="Wales PSQ Evaluation Criteria" sheetId="8" r:id="rId2"/>
    <sheet name="Scoring Matrix" sheetId="11" r:id="rId3"/>
    <sheet name="Award Criteria Summary " sheetId="10" r:id="rId4"/>
    <sheet name="Supplier WPSQ Instructions"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0" l="1"/>
  <c r="I16" i="10"/>
  <c r="F16" i="10"/>
  <c r="C20" i="10" l="1"/>
  <c r="F19" i="10"/>
  <c r="F20" i="10" s="1"/>
  <c r="I19" i="10"/>
  <c r="L19" i="10"/>
  <c r="K28" i="10"/>
  <c r="J33" i="10" s="1"/>
  <c r="H28" i="10"/>
  <c r="H33" i="10" s="1"/>
  <c r="E28" i="10"/>
  <c r="E33" i="10" s="1"/>
  <c r="J26" i="10"/>
  <c r="J32" i="10" s="1"/>
  <c r="G26" i="10"/>
  <c r="G32" i="10" s="1"/>
  <c r="D26" i="10"/>
  <c r="E32" i="10" s="1"/>
  <c r="B10" i="10"/>
  <c r="J23" i="10" l="1"/>
  <c r="J31" i="10" s="1"/>
  <c r="G23" i="10"/>
  <c r="G31" i="10" s="1"/>
  <c r="D23" i="10"/>
  <c r="D31" i="10" s="1"/>
  <c r="N22" i="10"/>
  <c r="K20" i="10"/>
  <c r="H20" i="10"/>
  <c r="E20" i="10"/>
  <c r="B20" i="10"/>
  <c r="L18" i="10"/>
  <c r="I18" i="10"/>
  <c r="F18" i="10"/>
  <c r="L17" i="10"/>
  <c r="I17" i="10"/>
  <c r="F17" i="10"/>
  <c r="L15" i="10"/>
  <c r="I15" i="10"/>
  <c r="F15" i="10"/>
  <c r="L14" i="10"/>
  <c r="I14" i="10"/>
  <c r="F14" i="10"/>
  <c r="L20" i="10" l="1"/>
  <c r="J30" i="10" s="1"/>
  <c r="J34" i="10" s="1"/>
  <c r="D30" i="10"/>
  <c r="D34" i="10" s="1"/>
  <c r="I20" i="10"/>
  <c r="G30" i="10" s="1"/>
  <c r="G34" i="10" s="1"/>
  <c r="N20" i="10" l="1"/>
  <c r="N36" i="10"/>
  <c r="N34" i="10"/>
  <c r="G35" i="10" l="1"/>
  <c r="J35" i="10"/>
  <c r="D35" i="10"/>
</calcChain>
</file>

<file path=xl/sharedStrings.xml><?xml version="1.0" encoding="utf-8"?>
<sst xmlns="http://schemas.openxmlformats.org/spreadsheetml/2006/main" count="455" uniqueCount="362">
  <si>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</si>
  <si>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</si>
  <si>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</si>
  <si>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</si>
  <si>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</si>
  <si>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</si>
  <si>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</si>
  <si>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</si>
  <si>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</si>
  <si>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</si>
  <si>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</si>
  <si>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</si>
  <si>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</si>
  <si>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</si>
  <si>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</si>
  <si>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</si>
  <si>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</si>
  <si>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</si>
  <si>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</si>
  <si>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</si>
  <si>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</si>
  <si>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</si>
  <si>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</si>
  <si>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</si>
  <si>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</si>
  <si>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</si>
  <si>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</si>
  <si>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</si>
  <si>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</si>
  <si>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</si>
  <si>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</si>
  <si>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</si>
  <si>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</si>
  <si>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</si>
  <si>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</si>
  <si>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</si>
  <si>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</si>
  <si>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</si>
  <si>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</si>
  <si>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</si>
  <si>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</si>
  <si>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</si>
  <si>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</si>
  <si>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</si>
  <si>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</si>
  <si>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</si>
  <si>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</si>
  <si>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</si>
  <si>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</si>
  <si>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</si>
  <si>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</si>
  <si>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</si>
  <si>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</si>
  <si>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</si>
  <si>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</si>
  <si>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</si>
  <si>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Question Outcome</t>
  </si>
  <si>
    <t>Question Maximum Score Available</t>
  </si>
  <si>
    <t>Question / Section Pass Mark</t>
  </si>
  <si>
    <t>Preliminary questions</t>
  </si>
  <si>
    <t>No</t>
  </si>
  <si>
    <t>Wales Procurement Specific Questionnaire - Goods &amp; Services</t>
  </si>
  <si>
    <t>Guidance</t>
  </si>
  <si>
    <t>What is your name? (supplier name)</t>
  </si>
  <si>
    <t>if registered, please give the registered name</t>
  </si>
  <si>
    <t>For information</t>
  </si>
  <si>
    <t>What is your Central Digital Platform unique identifier?</t>
  </si>
  <si>
    <t>You must be registered on the Central Digital Platform (CDP).</t>
  </si>
  <si>
    <t>Pass / Fail</t>
  </si>
  <si>
    <t>Pass Mark=2 based on that Unique Identifer is provided</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</si>
  <si>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</si>
  <si>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</si>
  <si>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</si>
  <si>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</si>
  <si>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</si>
  <si>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</si>
  <si>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Please confirm which lot(s) you wish to bid for?</t>
  </si>
  <si>
    <t>Insert details or state N/A</t>
  </si>
  <si>
    <t>5a</t>
  </si>
  <si>
    <t xml:space="preserve">Are you on the debarment list?
</t>
  </si>
  <si>
    <t>Pass Mark =2 based that Partcipant is Not on Debarement List</t>
  </si>
  <si>
    <t>5b</t>
  </si>
  <si>
    <t xml:space="preserve">If your response to Q5a is yes, please provide details
</t>
  </si>
  <si>
    <t>Response required if you selected "yes" to question 5a.</t>
  </si>
  <si>
    <t>Part 1 -  Confirmation of core supplier information</t>
  </si>
  <si>
    <t>6a</t>
  </si>
  <si>
    <r>
      <t xml:space="preserve">You must submit up-to-date core supplier information on the CDP and share this information with us via the CDP (either a share code or PDF download).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t>
    </r>
    <r>
      <rPr>
        <sz val="11"/>
        <rFont val="Calibri"/>
        <family val="2"/>
      </rPr>
      <t>shared this information with us</t>
    </r>
    <r>
      <rPr>
        <sz val="11"/>
        <color rgb="FF000000"/>
        <rFont val="Calibri"/>
        <family val="2"/>
      </rPr>
      <t xml:space="preserve">.
</t>
    </r>
  </si>
  <si>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rFont val="Calibri"/>
        <family val="2"/>
      </rPr>
      <t xml:space="preserve"> https://www.gov.uk/find-tender.</t>
    </r>
    <r>
      <rPr>
        <sz val="11"/>
        <color rgb="FF000000"/>
        <rFont val="Calibri"/>
        <family val="2"/>
      </rPr>
      <t xml:space="preserve"> This section of the PSQ provides confirmation that suppliers have taken these steps.</t>
    </r>
  </si>
  <si>
    <t>Pass Mark =2 based on that CDP information provided as a share code or PDF download</t>
  </si>
  <si>
    <t>6b</t>
  </si>
  <si>
    <t xml:space="preserve">If your response to Q6a is yes, please insert reference / file name
</t>
  </si>
  <si>
    <t>Pass Mark = 2 based on that the Information provided</t>
  </si>
  <si>
    <t>Part 2 - Additional exclusions information</t>
  </si>
  <si>
    <t>Part 2 Associated/Connected Persons</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</si>
  <si>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</si>
  <si>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Procurement legislation provides for an ‘exclusion regime’ and a published ‘debarment’ list to safeguard procurement from suppliers who may pose a risk (for example, due to misconduct or poor performance). Suppliers must submit their own (and their connected persons ) exclusions information via the Central Digital Platform (CDP). This includes self-declarations as to whether any exclusion grounds apply to them and, if so, details about the event or conviction and what steps have been taken to prevent such circumstances from occurring again.
If your response to Q7 is yes, please complete Q8, Q9 &amp; Q10 (otherwise Q8, Q9 &amp; Q10 are not applicable).</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</si>
  <si>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</si>
  <si>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</si>
  <si>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</si>
  <si>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</si>
  <si>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10a</t>
  </si>
  <si>
    <t xml:space="preserve">Are any of your associated persons on the debarment list?
</t>
  </si>
  <si>
    <t>Pass Mark 2  based that Associated Persons are NOT on Debarement list</t>
  </si>
  <si>
    <t>10b</t>
  </si>
  <si>
    <t xml:space="preserve">If your response to Q10a is yes, please provide details
</t>
  </si>
  <si>
    <t xml:space="preserve">Response required if you selected "yes" to question 10a.
</t>
  </si>
  <si>
    <t>Part 2B List of all intended sub-contractors</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</si>
  <si>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</si>
  <si>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Q11 is not applicable.</t>
  </si>
  <si>
    <t>Pass Mark =2 based on that Sub-contractors (if applicable) are NOT on a debarement list</t>
  </si>
  <si>
    <t>12a</t>
  </si>
  <si>
    <t xml:space="preserve">Please confirm if any intended sub-contractor is on the debarment list.
</t>
  </si>
  <si>
    <t>The debarment list can be found at: https://assets.publishing.service.gov.uk/media/67ae0ba06e6c8d18118acd8a/Debarment_List_Template.pdf
Note: If you are not intending to sub-contract the performance of all or part of the contract then Q12a and b is not applicable.</t>
  </si>
  <si>
    <t>12.b</t>
  </si>
  <si>
    <t xml:space="preserve">If your response to Q12a is yes, please provide the sub-contractor(s) name and provide details.
</t>
  </si>
  <si>
    <t>Part 3 Procurement specific questions relating to conditions of participation</t>
  </si>
  <si>
    <t>Part 3A Standard questions</t>
  </si>
  <si>
    <t xml:space="preserve">Financial capacity </t>
  </si>
  <si>
    <t>13a</t>
  </si>
  <si>
    <t xml:space="preserve">Please confirm that you satisfy the following minimum requirements which the authority has set as conditions of participation:
We have specified a minimum level of economic and financial standing e.g., Dun and Bradstreet Comprehensive Report Risk of Failure Score rating and/ or a minimum financial threshold within the evaluation criteria for this procurement i.e., please self-certify by answering ‘Yes’ or ‘No’ that you meet the requirements set out of having a Dun &amp; Bradstreet Comprehensive Report Risk of Failure Score of 50 or higher. 
It is the Tenderer’s responsibility to check their own Dun &amp; Bradstreet risk of failure score rating PRIOR to submitting a tender response bid.
</t>
  </si>
  <si>
    <t xml:space="preserve">The University will evaluate the financial stability of your organisation using the Dun and Bradstreet (D&amp;B) Comprehensive Report and the D&amp;B Risk of Failure score and the following methodology.
1.	 Where a Tenderer receives a D&amp;B Risk of Failure score of equal to or greater than of 50, they will be awarded a “pass”. If a Tenderers’ “D&amp;B Failure score” is lower than 50, the Economic &amp; Financial Standing will then be assessed by reference to paragraphs (2) to (3) below as appropriate.
2.	Where a Tenderer receives a D&amp;B Failure score between 11 and 49 then further financial evaluation will be undertaken by the University’s Accountants. The University Accountants will use the following financial information for this further assessment which shall include: the Annual financial accounts available, the D&amp;B Comprehensive Risk Report, Financial Ratio Analysis, Cash flow analysis and Management Accounts. With respect to the Financial Ratio Analysis the following ratios and benchmarks will be used:
•	Current Ratio &gt; 1:1
•	Liquidity Days &gt; 30 days
•	Net Cash inflow from Operating activities &gt; £0
•	Net profit/surplus &gt; £0
3.	The financial information set out above will be considered and scored according to the selection criteria. If the added Finanvcial Evaluation by the Accountants is of the opnion to be acceptable then they will be scored as a “pass”. If the Financial Evaluation is not acceptable by the University Accountants then theey will be scored as  a “failure”, and the tender response will be rejected unless 5 (c) below applies.
4.	Any Tenderer that receives a D&amp;B Risk of Failure score of 10 or less in the D&amp;B Comprehensive Report at the time of assessment will be awarded a “failure” fand the University may reject the tender and not consider it further, subject to paragraph (5) below. 
5.	Where a Tenderer receives a “failure” mark pursuant to paragraphs (2) or (3) or (4) above, the University may award that Tenderer a “pass” mark at its sole discretion where:
a.	the Tenderer(s) provides a written undertaking that, if selected as the preferred Tenderer(s) for the contract, they would be able to provide a Parent Company Guarantee, signed by their parent company; 
b.	the parent company(s) itself pass the criteria set out at paragraphs (1) to (4) above (save that all references to this paragraph (5) in such guidance shall not apply to an analysis of a parent company’s financial standing).
c.	the University’s Accountant is of the opinion that there is low financial impact and risk for the University in appointing the Tenderer in question if the bidder went into administration / liquidation.
If you are bidding on behalf of a group, for example, a consortium, or you intend to use sub-contractor, you should complete all the questions on behalf of the consortium and/ or any sub-contractor, providing one composite response and declaration.
If the relevant documentary evidence referred to in the Selection Questionnaire is not provided upon request and without delay, we reserve the right to amend the contract award decision and award to the next compliant Tenderer.
Any financial accounts or statements provided must be in English and in UK Sterling. 
</t>
  </si>
  <si>
    <t>Pass Mark =2 based on  50 or more Dun &amp; Bradstreet Risk of Failure Score, or if below 50 a Pass is obtained based on University Accountants methodology</t>
  </si>
  <si>
    <t>13.b</t>
  </si>
  <si>
    <r>
      <rPr>
        <sz val="11"/>
        <rFont val="Calibri"/>
        <family val="2"/>
      </rPr>
      <t xml:space="preserve">Does your organisation’s turnover in the last financial year exceed the threshold set out below?
xxxxxx
</t>
    </r>
    <r>
      <rPr>
        <sz val="11"/>
        <color rgb="FF000000"/>
        <rFont val="Calibri"/>
        <family val="2"/>
      </rPr>
      <t xml:space="preserve">
</t>
    </r>
  </si>
  <si>
    <t>Please confirm if you meet these conditions of participation.
If you are bidding as, or on behalf of a consortium please base your answer on consolidated data from relevant consortium members. 
Note: If you are successful you must be in a position to provide evidence if required, prior to contract award, and without delay.</t>
  </si>
  <si>
    <t>NOT APPLICABLE</t>
  </si>
  <si>
    <t>14a</t>
  </si>
  <si>
    <t xml:space="preserve">Are you relying on another supplier to act as a guarantor?
</t>
  </si>
  <si>
    <t>14.b</t>
  </si>
  <si>
    <t>If your response to Q14a is yes, please provide their name and evidence of their economic and financial standing.</t>
  </si>
  <si>
    <t xml:space="preserve">Please provide your Dun &amp; Bradstreet (DUNS) registration number. </t>
  </si>
  <si>
    <t xml:space="preserve">If you are not currently registered you must obtain a free DUNS number for your business by visiting  http://www.dnb.co.uk/Forms/DUNS_Request.asp.
</t>
  </si>
  <si>
    <r>
      <t>Is your acid-test ratio higher than the figure set out</t>
    </r>
    <r>
      <rPr>
        <sz val="11"/>
        <rFont val="Calibri"/>
        <family val="2"/>
        <scheme val="minor"/>
      </rPr>
      <t xml:space="preserve"> below?     </t>
    </r>
    <r>
      <rPr>
        <sz val="11"/>
        <color rgb="FF000000"/>
        <rFont val="Calibri"/>
        <family val="2"/>
        <scheme val="minor"/>
      </rPr>
      <t>Acid-Test Ratio &gt; 1:1</t>
    </r>
  </si>
  <si>
    <t>This ratio must be calculated from your last set of audited accounts. If you do not have audited accounts provide the ratio from your last set of year end accounts. The ratio is defined as:= (Cash + Accounts Receivable + Short Term Investments)divided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</si>
  <si>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</si>
  <si>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17a</t>
  </si>
  <si>
    <r>
      <t xml:space="preserve">Please confirm whether you already have, or can commit to obtain, prior to the award of the contract, the levels of insurance cover indicated below:
</t>
    </r>
    <r>
      <rPr>
        <b/>
        <sz val="11"/>
        <color rgb="FF000000"/>
        <rFont val="Calibri"/>
        <family val="2"/>
      </rPr>
      <t xml:space="preserve">Employer’s (Compulsory) Liability Insurance = £10 Million
Public Liability Insurance = £10 Million
Professional Indemnity Insurance = £5 Million
</t>
    </r>
    <r>
      <rPr>
        <sz val="11"/>
        <color rgb="FF000000"/>
        <rFont val="Calibri"/>
        <family val="2"/>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</si>
  <si>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</si>
  <si>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Pass Mark=2 Based thatAll 3 Insurance cover leveles stipulated / agreed are in place PRIOR to contract signing</t>
  </si>
  <si>
    <t>17b</t>
  </si>
  <si>
    <t>Provide confirm you have provided details of each insurance cover already in place in the Part C Response Document. If you do not have in place the required cover levels, please confirm current insurance cover level in place in the Part C Response document.</t>
  </si>
  <si>
    <t>If you are successful you must be in a position to provide evidence of the required levels of insurance cover, prior to contract award and without delay.</t>
  </si>
  <si>
    <t>17c</t>
  </si>
  <si>
    <t>Provide details of your insurance, which would be obtained following contract award (inlcuding information on how you will obtain this insurance - e.g. a quote)</t>
  </si>
  <si>
    <t>Legal capacity</t>
  </si>
  <si>
    <t>18a</t>
  </si>
  <si>
    <t xml:space="preserve">Legal Capacity Conditions of Participation 
</t>
  </si>
  <si>
    <t>18b</t>
  </si>
  <si>
    <t xml:space="preserve">If your response to Q18a is yes, please provide details
</t>
  </si>
  <si>
    <t>19a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</si>
  <si>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</si>
  <si>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19b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</si>
  <si>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</si>
  <si>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19a for each of the points stated in a - f.
</t>
  </si>
  <si>
    <r>
      <rPr>
        <b/>
        <sz val="11"/>
        <rFont val="Calibri"/>
        <family val="2"/>
        <scheme val="minor"/>
      </rPr>
      <t>Cyber Essentials Certification Scheme</t>
    </r>
    <r>
      <rPr>
        <sz val="11"/>
        <rFont val="Calibri"/>
        <family val="2"/>
        <scheme val="minor"/>
      </rPr>
      <t xml:space="preserve">
Please confirm that you currently meet, or will meet if you are successful, the requirements of the Cyber Essentials Certification Scheme or equivalent.
</t>
    </r>
    <r>
      <rPr>
        <sz val="11"/>
        <color rgb="FFFF0000"/>
        <rFont val="Calibri"/>
        <family val="2"/>
        <scheme val="minor"/>
      </rPr>
      <t xml:space="preserve">
</t>
    </r>
    <r>
      <rPr>
        <sz val="11"/>
        <rFont val="Calibri"/>
        <family val="2"/>
        <scheme val="minor"/>
      </rPr>
      <t>http://www.cyberstreetwise.com/cyberessentials.</t>
    </r>
    <r>
      <rPr>
        <sz val="11"/>
        <color rgb="FFFF0000"/>
        <rFont val="Calibri"/>
        <family val="2"/>
        <scheme val="minor"/>
      </rPr>
      <t xml:space="preserve">
</t>
    </r>
    <r>
      <rPr>
        <sz val="11"/>
        <rFont val="Calibri"/>
        <family val="2"/>
        <scheme val="minor"/>
      </rPr>
      <t xml:space="preserve"> </t>
    </r>
  </si>
  <si>
    <t>The buyer may require you to meet the requirements of the Cyber Essentials Certification Scheme, or equivalent. 
If you are successful you must be in a position to provide evidence, if required, prior to contract award, and without delay.</t>
  </si>
  <si>
    <t>Technical ability</t>
  </si>
  <si>
    <r>
      <rPr>
        <b/>
        <sz val="11"/>
        <color rgb="FF000000"/>
        <rFont val="Calibri"/>
        <family val="2"/>
      </rPr>
      <t>Relevant experience and contract examples.</t>
    </r>
    <r>
      <rPr>
        <sz val="11"/>
        <color rgb="FF000000"/>
        <rFont val="Calibri"/>
        <family val="2"/>
      </rPr>
      <t xml:space="preserve">
In the table below, please provide details of up to three contracts to meet conditions of participation relating to technical ability set out in the relevant notice or procurement documents, in any combination from either the public or private sectors (which may include samples of grant-funded work). 
</t>
    </r>
    <r>
      <rPr>
        <sz val="11"/>
        <rFont val="Calibri"/>
        <family val="2"/>
      </rPr>
      <t xml:space="preserve">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</si>
  <si>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t xml:space="preserve">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t>
    </r>
    <r>
      <rPr>
        <sz val="11"/>
        <rFont val="Calibri"/>
        <family val="2"/>
      </rPr>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</si>
  <si>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5 marks</t>
  </si>
  <si>
    <t>2 marks or above for overall section</t>
  </si>
  <si>
    <t>21b</t>
  </si>
  <si>
    <t xml:space="preserve">Contract 1
</t>
  </si>
  <si>
    <t>Contract 2</t>
  </si>
  <si>
    <t>Contract 3</t>
  </si>
  <si>
    <t>Name of customer organisation who signed the contract</t>
  </si>
  <si>
    <t>Name of supplier who signed the contract</t>
  </si>
  <si>
    <t>Point of contact in the customer’s organisation.</t>
  </si>
  <si>
    <t>Position in the customer’s organisation</t>
  </si>
  <si>
    <t>E-mail address</t>
  </si>
  <si>
    <t>Description of contract.</t>
  </si>
  <si>
    <t>Contract Start date.</t>
  </si>
  <si>
    <t>Contract completion date.</t>
  </si>
  <si>
    <t>Estimated contract value</t>
  </si>
  <si>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</si>
  <si>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</si>
  <si>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r>
      <rPr>
        <b/>
        <sz val="11"/>
        <color rgb="FF000000"/>
        <rFont val="Calibri"/>
        <family val="2"/>
      </rPr>
      <t>Organisational Standards</t>
    </r>
    <r>
      <rPr>
        <sz val="11"/>
        <color rgb="FF000000"/>
        <rFont val="Calibri"/>
        <family val="2"/>
      </rPr>
      <t xml:space="preserve">
Where conditions of participation have specified organisational qualifications or standards, please provide details of how these are met, or other equivalent standards that equal or exceed what has been requested.  •All trainers MUST be suitably qualified to the following certification i.e. 
o	IOSH manual handling trainer certificate for manual handling sessions. 
o	NVQ4 for violence and aggression training sessions
</t>
    </r>
  </si>
  <si>
    <t>Please provide details : All trainers MUST be suitably qualified to the following certification i.e. 
o	IOSH manual handling trainer certificate for manual handling sessions. 
o	NVQ4 for violence and aggression training sessions</t>
  </si>
  <si>
    <t>Pass Mark= 2 based on that All trainers MUST be suitably qualified to the following certification i.e. 
o	IOSH manual handling trainer certificate for manual handling sessions. 
o	NVQ4 for violence and aggression training sessions</t>
  </si>
  <si>
    <t>Heath &amp; Safety</t>
  </si>
  <si>
    <t>24a</t>
  </si>
  <si>
    <r>
      <rPr>
        <b/>
        <sz val="11"/>
        <color rgb="FF000000"/>
        <rFont val="Calibri"/>
        <family val="2"/>
      </rPr>
      <t>Health and Safety</t>
    </r>
    <r>
      <rPr>
        <sz val="11"/>
        <color rgb="FF000000"/>
        <rFont val="Calibri"/>
        <family val="2"/>
      </rPr>
      <t xml:space="preserve">
Please describe the arrangements you have in place to manage health and safety effectively and control significant risks relevant to the contract (including risks from the use of contractors, where relevant). 
</t>
    </r>
  </si>
  <si>
    <t xml:space="preserve">Please provide details </t>
  </si>
  <si>
    <t>Pass Mark = 2 marks based on entire response to the entire overall Health &amp; Safety section</t>
  </si>
  <si>
    <t>24b</t>
  </si>
  <si>
    <t xml:space="preserve">If you wish to provide evidence of the procedures you use to monitor subcontractors’ or consortium members’ Health and Safety arrangements, you can do so here.
</t>
  </si>
  <si>
    <t>25a</t>
  </si>
  <si>
    <r>
      <t xml:space="preserve">Health and Safety Enforcement Orders
</t>
    </r>
    <r>
      <rPr>
        <sz val="11"/>
        <color rgb="FF000000"/>
        <rFont val="Calibri"/>
        <family val="2"/>
      </rPr>
      <t>Has your organisation or any connected person been in receipt of enforcement/remedial orders in relation to the Health and Safety Executive (or equivalent body) in the last 3 years?</t>
    </r>
    <r>
      <rPr>
        <b/>
        <sz val="11"/>
        <color rgb="FF000000"/>
        <rFont val="Calibri"/>
        <family val="2"/>
      </rPr>
      <t xml:space="preserve">
</t>
    </r>
  </si>
  <si>
    <t>25b</t>
  </si>
  <si>
    <t xml:space="preserve">If your response to Q25a  is yes, please provide details of the enforcement/remedial orders served and give details of any remedial action or changes to procedures you have made as a result.
</t>
  </si>
  <si>
    <t>Response required if you selected "yes" to question 25a.</t>
  </si>
  <si>
    <t>26a</t>
  </si>
  <si>
    <r>
      <rPr>
        <b/>
        <sz val="11"/>
        <color rgb="FF000000"/>
        <rFont val="Calibri"/>
        <family val="2"/>
      </rPr>
      <t>Health &amp; Safety Policy</t>
    </r>
    <r>
      <rPr>
        <sz val="11"/>
        <color rgb="FF000000"/>
        <rFont val="Calibri"/>
        <family val="2"/>
      </rPr>
      <t xml:space="preserve">
Please confirm that your organisation has a Health and Safety Policy</t>
    </r>
    <r>
      <rPr>
        <sz val="11"/>
        <color rgb="FFFF0000"/>
        <rFont val="Calibri"/>
        <family val="2"/>
      </rPr>
      <t xml:space="preserve"> </t>
    </r>
    <r>
      <rPr>
        <sz val="11"/>
        <rFont val="Calibri"/>
        <family val="2"/>
      </rPr>
      <t xml:space="preserve">that includes the following? 
• A Policy Statement - signed and dated.
• The Organisation and Responsibilities - how Health and Safety requirements are implemented.
• The Arrangements – standards and procedures adopted in practice.
</t>
    </r>
  </si>
  <si>
    <t>If you are successful you must be in a position to provide evidence, if required, prior to contract award, and without delay.</t>
  </si>
  <si>
    <t>26b</t>
  </si>
  <si>
    <t xml:space="preserve">Please confirm that your Health and Safety Policy has been reviewed within the past two years.
</t>
  </si>
  <si>
    <t>Response required if you selected "yes" to question 26a.</t>
  </si>
  <si>
    <t>26c</t>
  </si>
  <si>
    <t>If you wish to attach a copy of your Health and Safety Policy, you can do so here.</t>
  </si>
  <si>
    <t xml:space="preserve">Response required if you selected "yes" to question 26a and wish to upload a copy of your Health and Safety Policy.
</t>
  </si>
  <si>
    <t>27a</t>
  </si>
  <si>
    <t xml:space="preserve">Do you have a nominated competent person responsible for Health &amp; Safety advice? </t>
  </si>
  <si>
    <r>
      <t>If you are successful you must be in a position to provide evidence, if required, prior to contract award, and without delay e.g. CVs and copies of qualification certificates relevant to the role of H&amp;S advisor. (</t>
    </r>
    <r>
      <rPr>
        <sz val="11"/>
        <rFont val="Calibri"/>
        <family val="2"/>
      </rPr>
      <t>If you are bidding on behalf of a consortium you will be required to provide requested information from all consortium members).</t>
    </r>
  </si>
  <si>
    <t>27b</t>
  </si>
  <si>
    <t xml:space="preserve">If your response to Q27a is yes, please provide their name and contact details.
</t>
  </si>
  <si>
    <t>Response required if you selected "yes" to question 27a.</t>
  </si>
  <si>
    <r>
      <rPr>
        <b/>
        <sz val="11"/>
        <color rgb="FF000000"/>
        <rFont val="Calibri"/>
        <family val="2"/>
      </rPr>
      <t>Control of Substances Hazardous to Health (COSHH)</t>
    </r>
    <r>
      <rPr>
        <sz val="11"/>
        <color rgb="FF000000"/>
        <rFont val="Calibri"/>
        <family val="2"/>
      </rPr>
      <t xml:space="preserve">
Please confirm that you have arrangements in place to manage chemicals used under the Control of Substances Hazardous to Health (COSHH) Regulations?
</t>
    </r>
  </si>
  <si>
    <t>29a</t>
  </si>
  <si>
    <r>
      <t xml:space="preserve">Health &amp; Safety Training
</t>
    </r>
    <r>
      <rPr>
        <sz val="11"/>
        <color rgb="FF000000"/>
        <rFont val="Calibri"/>
        <family val="2"/>
      </rPr>
      <t>Do your staff receive induction and / or safety training before undertaking any work?</t>
    </r>
    <r>
      <rPr>
        <b/>
        <sz val="11"/>
        <color rgb="FF000000"/>
        <rFont val="Calibri"/>
        <family val="2"/>
      </rPr>
      <t xml:space="preserve">
</t>
    </r>
  </si>
  <si>
    <t>29b</t>
  </si>
  <si>
    <t xml:space="preserve">Where you intend to sub-contract a proportion of the contract, please confirm if their staff will receive induction and / or safety training before undertaking any work?
</t>
  </si>
  <si>
    <t xml:space="preserve">If you are successful you must be in a position to provide evidence, if required, prior to contract award, and without delay.
</t>
  </si>
  <si>
    <r>
      <rPr>
        <b/>
        <sz val="11"/>
        <color rgb="FF000000"/>
        <rFont val="Calibri"/>
        <family val="2"/>
      </rPr>
      <t>Safety Schemes in Procurement (SSIP)</t>
    </r>
    <r>
      <rPr>
        <sz val="11"/>
        <color rgb="FF000000"/>
        <rFont val="Calibri"/>
        <family val="2"/>
      </rPr>
      <t xml:space="preserve">
Are you, or is your organisation (or consortium member, if applicable), registered with an industrial or occupational safety group, for example a member of the Safety Schemes in Procurement (www.SSIP.org.uk) or equivalent? </t>
    </r>
  </si>
  <si>
    <t>If you responded "yes" to question 30 you must (if requested) provide your membership number, your membership level, and other details of what your registration covers.
If you are bidding as, or on behalf of a consortium you will need to provide, if requested, these details for your consortium members (if registered).</t>
  </si>
  <si>
    <t>Environmental Management</t>
  </si>
  <si>
    <r>
      <t xml:space="preserve">Environmental Management System
</t>
    </r>
    <r>
      <rPr>
        <sz val="11"/>
        <rFont val="Calibri"/>
        <family val="2"/>
        <scheme val="minor"/>
      </rPr>
      <t xml:space="preserve">Do you operate in accordance with an Environmental Management System (EMS) that is certified by a UKAS-accredited (or national equivalent) organisation?  </t>
    </r>
  </si>
  <si>
    <t xml:space="preserve">If you are successful you must be in a position to provide evidence (if requested), prior to contract award, and without delay. 
If you are bidding as a consortium, you will be required to explain which of the members has the certification in place, and how this covers the work of the consortium. </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</si>
  <si>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</si>
  <si>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</si>
  <si>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Quality Management</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</si>
  <si>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</si>
  <si>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</si>
  <si>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</si>
  <si>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</si>
  <si>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Additional information</t>
  </si>
  <si>
    <t>36a</t>
  </si>
  <si>
    <r>
      <t xml:space="preserve">Conflicts of interest: duty to identify
</t>
    </r>
    <r>
      <rPr>
        <sz val="11"/>
        <rFont val="Calibri"/>
        <family val="2"/>
        <scheme val="minor"/>
      </rPr>
      <t>Are you aware of any conflict of interest within the meaning of section 81 - 82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</si>
  <si>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</si>
  <si>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36b</t>
  </si>
  <si>
    <t xml:space="preserve">If your response to Q36a is yes, please provide details
</t>
  </si>
  <si>
    <t>Response required if you selected "yes" to question 36a.</t>
  </si>
  <si>
    <t>37a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</si>
  <si>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</si>
  <si>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37b</t>
  </si>
  <si>
    <t xml:space="preserve">If your response to Q37a is yes, please confirm:
a. when the breach occurred
b. if this has been established by a judicial decision having final and binding effect; and 
c. the measures you have taken to demonstrate your reliability e.g. self-cleaning.
</t>
  </si>
  <si>
    <t>If you selected "yes" to question 37a you must provide details of the points stated in a -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</si>
  <si>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</si>
  <si>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t>Pass Mark = 2 marks or above based on that Equalites training is provided</t>
  </si>
  <si>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</si>
  <si>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Pass Mark = 2 marks or above based on that Welsh Language Standards will be  met</t>
  </si>
  <si>
    <r>
      <t xml:space="preserve">Project Bank Account
</t>
    </r>
    <r>
      <rPr>
        <sz val="11"/>
        <rFont val="Calibri"/>
        <family val="2"/>
        <scheme val="minor"/>
      </rPr>
      <t>If you are a prime contractor the contracting organisation will require under the contract that you use a Project Bank Account as the primary method of payment to your sub-contractors. Would you be willing to comply with this?</t>
    </r>
    <r>
      <rPr>
        <b/>
        <sz val="11"/>
        <rFont val="Calibri"/>
        <family val="2"/>
        <scheme val="minor"/>
      </rPr>
      <t xml:space="preserve">
</t>
    </r>
  </si>
  <si>
    <t xml:space="preserve">The buyer may only select you to tender if you agree to the use of Project Bank Accounts as the sole method of payment to sub-contractors during the stipulated contractual period. </t>
  </si>
  <si>
    <r>
      <t xml:space="preserve">Apprenticeships
</t>
    </r>
    <r>
      <rPr>
        <sz val="11"/>
        <rFont val="Calibri"/>
        <family val="2"/>
        <scheme val="minor"/>
      </rPr>
      <t xml:space="preserve">Please confirm if you will be supporting apprenticeships and skills development through this contract? 
</t>
    </r>
  </si>
  <si>
    <t xml:space="preserve">If successful you must (if requested) provide documentary evidence to demonstrate your commitment to supporting apprenticeships and skills development. </t>
  </si>
  <si>
    <r>
      <t xml:space="preserve">Supply Chain Support
</t>
    </r>
    <r>
      <rPr>
        <sz val="11"/>
        <rFont val="Calibri"/>
        <family val="2"/>
        <scheme val="minor"/>
      </rPr>
      <t>Do you have a process in place to ensure that your supply chain supports skills, development and apprenticeships?</t>
    </r>
    <r>
      <rPr>
        <b/>
        <sz val="11"/>
        <rFont val="Calibri"/>
        <family val="2"/>
        <scheme val="minor"/>
      </rPr>
      <t xml:space="preserve">
</t>
    </r>
  </si>
  <si>
    <t>Part 3B - Requirements for central government departments, their executive agencies and non-departmental public bodies</t>
  </si>
  <si>
    <r>
      <t>Welsh Procurement Policy Note WPPN</t>
    </r>
    <r>
      <rPr>
        <b/>
        <sz val="10"/>
        <color theme="1"/>
        <rFont val="Calibri"/>
        <family val="2"/>
      </rPr>
      <t xml:space="preserve"> 008: </t>
    </r>
    <r>
      <rPr>
        <b/>
        <sz val="10"/>
        <rFont val="Calibri"/>
        <family val="2"/>
      </rPr>
      <t xml:space="preserve">Sourcing steel in major construction and infrastructure projects in Wales </t>
    </r>
  </si>
  <si>
    <t xml:space="preserve">For contracts which relate to projects/programmes with a value of £3 million or more, please describe the steel specific supply chain management systems, policies, standards and procedures you have in place to ensure robust supply chain management and compliance with relevant legislation. 
</t>
  </si>
  <si>
    <t xml:space="preserve">Please provide details of previous similar projects where you have demonstrated a high level of competency and effectiveness in managing all supply chain members involved in steel supply or production to ensure a sustainable and resilient supply of steel.
</t>
  </si>
  <si>
    <t>45a</t>
  </si>
  <si>
    <r>
      <rPr>
        <b/>
        <sz val="11"/>
        <rFont val="Calibri"/>
        <family val="2"/>
        <scheme val="minor"/>
      </rPr>
      <t>Distorting Competition</t>
    </r>
    <r>
      <rPr>
        <sz val="11"/>
        <rFont val="Calibri"/>
        <family val="2"/>
        <scheme val="minor"/>
      </rPr>
      <t xml:space="preserve">
Do you take steps to ensure that members of your supply chain do not make agreements with other economic operators aimed at distorting competition as described in Schedule 7 of the Procurement Act 2023, paragraphs 7-9?  
</t>
    </r>
  </si>
  <si>
    <t>45b</t>
  </si>
  <si>
    <t>If your response to Q45a is yes, please provide a brief outline of the steps that you take.</t>
  </si>
  <si>
    <t xml:space="preserve">Response required if you selected "yes" to question 45a.
</t>
  </si>
  <si>
    <t>46a</t>
  </si>
  <si>
    <r>
      <rPr>
        <b/>
        <sz val="11"/>
        <rFont val="Calibri"/>
        <family val="2"/>
        <scheme val="minor"/>
      </rPr>
      <t>Supply Chain Management</t>
    </r>
    <r>
      <rPr>
        <sz val="11"/>
        <rFont val="Calibri"/>
        <family val="2"/>
        <scheme val="minor"/>
      </rPr>
      <t xml:space="preserve">
Please describe the supply chain management systems, policies, standards and procedures you currently have in place to ensure robust supply chain management.
</t>
    </r>
  </si>
  <si>
    <t>46b</t>
  </si>
  <si>
    <t>If you prefer to upload documented evidence in response to Q46a you can do so here.</t>
  </si>
  <si>
    <t xml:space="preserve">Response required if you want to upload documented evidence in response to question 46a.
</t>
  </si>
  <si>
    <t>47a</t>
  </si>
  <si>
    <r>
      <rPr>
        <b/>
        <sz val="11"/>
        <rFont val="Calibri"/>
        <family val="2"/>
        <scheme val="minor"/>
      </rPr>
      <t>Health and Safety Policies</t>
    </r>
    <r>
      <rPr>
        <sz val="11"/>
        <rFont val="Calibri"/>
        <family val="2"/>
        <scheme val="minor"/>
      </rPr>
      <t xml:space="preserve">
Do you take steps to ensure that all members of your supply chain have in place appropriate health and safety policies dealing with at least the following:
a.  Policy Statement - signed and dated
b.  the Organisation and Responsibilities - how Health and Safety requirements are implemented; and
c.  the Arrangements - standards and procedures adopted in practice, 
and that this is reviewed at least every 2 years?
</t>
    </r>
  </si>
  <si>
    <t>47b</t>
  </si>
  <si>
    <t>If your response to Q47a is yes, please provide brief details of the steps that you take.</t>
  </si>
  <si>
    <t xml:space="preserve">Response required if you selected "yes" to question 47a.
</t>
  </si>
  <si>
    <t>48a</t>
  </si>
  <si>
    <r>
      <rPr>
        <b/>
        <sz val="11"/>
        <rFont val="Calibri"/>
        <family val="2"/>
        <scheme val="minor"/>
      </rPr>
      <t>Health and Safety Training: Supply Chain</t>
    </r>
    <r>
      <rPr>
        <sz val="11"/>
        <rFont val="Calibri"/>
        <family val="2"/>
        <scheme val="minor"/>
      </rPr>
      <t xml:space="preserve">
Do you take steps to ensure that all members of your supply chain provide appropriate health and safety training, particularly for workers carrying out potentially hazardous tasks?
</t>
    </r>
  </si>
  <si>
    <t>48b</t>
  </si>
  <si>
    <t>If your response to Q48a is yes, please provide brief details of the steps that you take.</t>
  </si>
  <si>
    <t xml:space="preserve">Response required if you selected "yes" to question 48a.
</t>
  </si>
  <si>
    <t>Carbon Reduction - WPPN 006</t>
  </si>
  <si>
    <t>49a</t>
  </si>
  <si>
    <t>Please confirm that you have detailed your environmental management measures by completing and publishing a Carbon Reduction Plan which meets the required reporting standard, as per the Technical standard for Completion of Carbon Reduction Plans (WPPN 006)</t>
  </si>
  <si>
    <t>Your most recently published Carbon Reduction Plan must have been published no longer than 12 months prior to the commencement date of the procurement for which you are bidding.</t>
  </si>
  <si>
    <t>49b</t>
  </si>
  <si>
    <t xml:space="preserve">If your answer to Q49a is yes please provide a link to your most recently published Carbon Reduction Plan.
</t>
  </si>
  <si>
    <t>Response required if you selected "yes" to question 49a.</t>
  </si>
  <si>
    <r>
      <t>Please confirm that your organisation is taking steps to reduce your GHG emissions over time and is publicly committed to achieving</t>
    </r>
    <r>
      <rPr>
        <sz val="11"/>
        <color theme="1"/>
        <rFont val="Calibri"/>
        <family val="2"/>
        <scheme val="minor"/>
      </rPr>
      <t xml:space="preserve"> Net Zero by 2050.
</t>
    </r>
  </si>
  <si>
    <t>Confirmations</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</si>
  <si>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</si>
  <si>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Declaration Made</t>
  </si>
  <si>
    <t>Full name</t>
  </si>
  <si>
    <t>Role</t>
  </si>
  <si>
    <t>Phone number</t>
  </si>
  <si>
    <t>email address</t>
  </si>
  <si>
    <t>Postal address</t>
  </si>
  <si>
    <t xml:space="preserve">The tables below provide the methodology behind the scoring of the WPSQ and the Award criteria questions.  </t>
  </si>
  <si>
    <t>Award Criteria Free Text Questions</t>
  </si>
  <si>
    <t>Score</t>
  </si>
  <si>
    <t>Methodology</t>
  </si>
  <si>
    <t>0 Non Compliant / Severe Concerns</t>
  </si>
  <si>
    <t>Response is entirely irrelevant; or
No response is given.
As a result, the scorer lacks confidence and has severe concerns that the supplier understands the requirements and is capable of delivering them</t>
  </si>
  <si>
    <t>1 Major Concerns</t>
  </si>
  <si>
    <t>The response fails to address most (or all) of the requirements of the question;
Most (or all) aspects of the response are unsupported by evidence or any evidence is irrelevant or not clearly or demonstrably transferable; or
Strengths are outweighed by weaknesses  .                                                                                                                                                                                                                                                                                                                                                                                                                                                                                                                                          
As a result, the scorer lacks confidence and has major concerns  that the supplier understands the requirements and is capable of delivering them</t>
  </si>
  <si>
    <t>2 Minor Concerns</t>
  </si>
  <si>
    <t xml:space="preserve">The response addresses most (but not all) of the requirements of the question;
Most (but not all) aspects of the response are supported by evidence that is either directly relevant or is clearly and demonstrably transferable; and
The response is equally balanced in respect of strengths and weaknesses.
As a result, the scorer has some minor concerns about the supplier’s ability to deliver / that they have failed to meet a reasonable standard. </t>
  </si>
  <si>
    <t>3 Some  Confidence</t>
  </si>
  <si>
    <t>The response addresses all of the requirements of the question;
Most (but not all) aspects of the response are supported by evidence that is either directly relevant or is clearly and demonstrably transferable; and
There are weaknesses in the response but the response contains more strengths than weaknesses.
As a result, the scorer has some  confidence that the supplier undertstands the requirements but has some reservations of their capability of delivering them due to a lack of evidence to support this.</t>
  </si>
  <si>
    <t>4 Good Confidence</t>
  </si>
  <si>
    <t>The response addresses all of the requirements of the question; 
All aspects of the response are supported by evidence that is either directly relevant or is clearly and demonstrably transferable; and
The response contains a number of strengths, and weaknesses are substantially outweighed by the strengths.
As a result, the scorer is confident that the supplier understands the requirements, is capable of delivering them to a good standard</t>
  </si>
  <si>
    <t>5 High Confidence</t>
  </si>
  <si>
    <t xml:space="preserve">The response addresses all of the requirements of the question; 
All aspects of the response are supported by evidence that is directly relevant; and
The response contains a number of strengths, and either no or only minor weaknesses.
As a result, the scorer has a  high level of confidence of the Bidder’s experience and ability to deliver to a high standard. </t>
  </si>
  <si>
    <t xml:space="preserve">DATE: </t>
  </si>
  <si>
    <t xml:space="preserve">Yes </t>
  </si>
  <si>
    <t>Quality Weighting</t>
  </si>
  <si>
    <t xml:space="preserve">Price Weighting </t>
  </si>
  <si>
    <t xml:space="preserve">Social Value Weighting (Qualitative and Quantitative) </t>
  </si>
  <si>
    <t>Total</t>
  </si>
  <si>
    <t>TENDERERS</t>
  </si>
  <si>
    <t>TENDER A</t>
  </si>
  <si>
    <t>TENDER B</t>
  </si>
  <si>
    <t>TENDER C</t>
  </si>
  <si>
    <t>CRITERIA [Quality/Price]</t>
  </si>
  <si>
    <t>Maximum Marks</t>
  </si>
  <si>
    <t>WEIGHT %</t>
  </si>
  <si>
    <t>QUALITY SCORE</t>
  </si>
  <si>
    <t>WEIGHTED QUALITY SCORE**</t>
  </si>
  <si>
    <t>QUALITY SCORES</t>
  </si>
  <si>
    <t>Total Quality Score and Total Weighted Quality Score</t>
  </si>
  <si>
    <t>PRICE WEIGHTED SCORES</t>
  </si>
  <si>
    <t>Min</t>
  </si>
  <si>
    <t>3 Year Total Tender Price (£) inclusive of VAT (calculated across 1A pricing only)</t>
  </si>
  <si>
    <t>(Lowest Tender Price Bid/Actual Tender Price Bid) x 100 = Weighted Price Score</t>
  </si>
  <si>
    <t>SOCIAL VALUE WEIGHTED SCORES</t>
  </si>
  <si>
    <t>Social Value Quantitative Submission (Total Social Proxy  £ Offer)</t>
  </si>
  <si>
    <t>(Tenderer Total Social Value Proxy £ Offer / Value of Highest Social Value Proxy Offer from all Tenderers) x 100 = Weighted Social Value Proxy £ Offer Score</t>
  </si>
  <si>
    <t xml:space="preserve">Qualitative Social Value Marks </t>
  </si>
  <si>
    <t>Qualtitative Social Value Weighted Score***</t>
  </si>
  <si>
    <t>OVERALL SCORES (QUALITY / PRICE/Social Value)</t>
  </si>
  <si>
    <t xml:space="preserve">Total Weighted Quality Score x Quality Weighting (70%) = Quality Score </t>
  </si>
  <si>
    <t xml:space="preserve">Weighted Price Score x Price Weighting  (30%) = Price Score </t>
  </si>
  <si>
    <t>Max</t>
  </si>
  <si>
    <t xml:space="preserve">Weighted Social Value Proxy £ Offer Score x Quantitative Social Value Weighting (6%) = Quantitative Social Value Score </t>
  </si>
  <si>
    <t xml:space="preserve">Qualitative Social Value Weighted Score </t>
  </si>
  <si>
    <t xml:space="preserve">OVERALL SCORE (Quality Score + Price Score) </t>
  </si>
  <si>
    <t>ORDER OF TENDERS</t>
  </si>
  <si>
    <t xml:space="preserve">Key: </t>
  </si>
  <si>
    <t xml:space="preserve">Formula </t>
  </si>
  <si>
    <t>** Quality Weighted Score for each quality section is calculcated as follows:</t>
  </si>
  <si>
    <t xml:space="preserve">Tender Score Awarded/Maximum Score Available x Sub-Weighting for Quality Section </t>
  </si>
  <si>
    <t>OPEN PROCEDURE</t>
  </si>
  <si>
    <t>Notes for completion</t>
  </si>
  <si>
    <r>
      <t>1.</t>
    </r>
    <r>
      <rPr>
        <sz val="7"/>
        <color rgb="FF000000"/>
        <rFont val="Times New Roman"/>
        <family val="1"/>
      </rPr>
      <t xml:space="preserve">              </t>
    </r>
    <r>
      <rPr>
        <sz val="10"/>
        <color rgb="FF000000"/>
        <rFont val="Arial"/>
        <family val="2"/>
      </rPr>
      <t>The “authority” means the contracting authority, or anyone acting on behalf of the contracting authority, that is seeking to invite suitable candidates to participate in this procurement process.</t>
    </r>
  </si>
  <si>
    <r>
      <t>2.</t>
    </r>
    <r>
      <rPr>
        <sz val="7"/>
        <color rgb="FF000000"/>
        <rFont val="Times New Roman"/>
        <family val="1"/>
      </rPr>
      <t xml:space="preserve">              </t>
    </r>
    <r>
      <rPr>
        <sz val="10"/>
        <color rgb="FF000000"/>
        <rFont val="Arial"/>
        <family val="2"/>
      </rPr>
      <t>“You” / “Your” refers to the potential supplier completing this standard Selection Questionnaire i.e. the legal entity responsible for the information provided. The term “potential supplier” is intended to cover any United Kingdom supplier or treaty state supplier as defined by the Procurement Act  (referred to as the “Act”) and could be a registered company; the lead contact for a group of economic operators; charitable organisation; Voluntary Community and Social Enterprise (VCSE); Special Purpose Vehicle; or other form of entity.</t>
    </r>
  </si>
  <si>
    <r>
      <t>3.</t>
    </r>
    <r>
      <rPr>
        <sz val="7"/>
        <color rgb="FF000000"/>
        <rFont val="Times New Roman"/>
        <family val="1"/>
      </rPr>
      <t xml:space="preserve">              </t>
    </r>
    <r>
      <rPr>
        <sz val="10"/>
        <color rgb="FF000000"/>
        <rFont val="Arial"/>
        <family val="2"/>
      </rPr>
      <t>Public procurement is governed by regulations to ensure that procurement delivers value for money, competition, transparency and integrity.</t>
    </r>
  </si>
  <si>
    <r>
      <t>4.</t>
    </r>
    <r>
      <rPr>
        <sz val="7"/>
        <color rgb="FF000000"/>
        <rFont val="Times New Roman"/>
        <family val="1"/>
      </rPr>
      <t xml:space="preserve">              </t>
    </r>
    <r>
      <rPr>
        <sz val="10"/>
        <color rgb="FF000000"/>
        <rFont val="Arial"/>
        <family val="2"/>
      </rPr>
      <t>The Procurement Specific Questionnaire (PSQ) has been designed to help contracting authorities ensure that suppliers share the right information when participating in a procurement. This is separate from the formal tender submission (on how the supplier proposes to meet the tender requirements). The PSQ consists of three parts:</t>
    </r>
  </si>
  <si>
    <r>
      <t>5.</t>
    </r>
    <r>
      <rPr>
        <sz val="7"/>
        <color rgb="FF000000"/>
        <rFont val="Times New Roman"/>
        <family val="1"/>
      </rPr>
      <t xml:space="preserve">              </t>
    </r>
    <r>
      <rPr>
        <b/>
        <sz val="10"/>
        <color rgb="FF000000"/>
        <rFont val="Arial Bold"/>
      </rPr>
      <t>Part 1 - confirmation of core supplier information</t>
    </r>
    <r>
      <rPr>
        <b/>
        <sz val="10"/>
        <color rgb="FF000000"/>
        <rFont val="Arial"/>
        <family val="2"/>
      </rPr>
      <t>:</t>
    </r>
    <r>
      <rPr>
        <sz val="10"/>
        <color rgb="FF000000"/>
        <rFont val="Arial"/>
        <family val="2"/>
      </rPr>
      <t xml:space="preserve"> suppliers participating in procurements are now expected to register on a central digital platform (CDP). Suppliers can submit their core supplier information and, where a procurement opportunity arises, share this information with the authority via the CDP. It is free to use and will mean suppliers should no longer have to re-enter this information for each public procurement but simply ensure it is up to date and subsequently shared. The CDP is available at https://www.gov.uk/find-tender. Part 1 provides confirmation that you have taken these steps.</t>
    </r>
  </si>
  <si>
    <r>
      <t>6.</t>
    </r>
    <r>
      <rPr>
        <sz val="7"/>
        <color rgb="FF000000"/>
        <rFont val="Times New Roman"/>
        <family val="1"/>
      </rPr>
      <t xml:space="preserve">              </t>
    </r>
    <r>
      <rPr>
        <b/>
        <sz val="10"/>
        <color rgb="FF000000"/>
        <rFont val="Arial Bold"/>
      </rPr>
      <t>Part 2 - additional exclusions information</t>
    </r>
    <r>
      <rPr>
        <b/>
        <sz val="10"/>
        <color rgb="FF000000"/>
        <rFont val="Arial"/>
        <family val="2"/>
      </rPr>
      <t xml:space="preserve">: </t>
    </r>
    <r>
      <rPr>
        <sz val="10"/>
        <color rgb="FF000000"/>
        <rFont val="Arial"/>
        <family val="2"/>
      </rPr>
      <t>the Act provides for an ‘exclusion regime’ and a published ‘debarment’ list to safeguard procurement from suppliers who may pose a risk (for example, due to misconduct or poor performance). You must submit your own (and your connected persons') exclusions information via the CDP. This includes self-declarations as to whether any exclusion grounds apply to you or connected persons and, if so, details about the event or conviction and what steps have been taken to prevent such circumstances from occurring again.</t>
    </r>
  </si>
  <si>
    <r>
      <t>7.</t>
    </r>
    <r>
      <rPr>
        <sz val="7"/>
        <color rgb="FF000000"/>
        <rFont val="Times New Roman"/>
        <family val="1"/>
      </rPr>
      <t xml:space="preserve">              </t>
    </r>
    <r>
      <rPr>
        <sz val="10"/>
        <color rgb="FF000000"/>
        <rFont val="Arial"/>
        <family val="2"/>
      </rPr>
      <t>You will need to also share additional exclusions information for any suppliers that you are relying on to meet the procurement’s conditions of participation. These could either be consortium members or key sub-contractors (but excludes any guarantors). These suppliers are ‘associated persons’ and their exclusions information must be shared with the authority. This should be done by ensuring that associated persons register, submit and share their information via the CDP (like the prime/main supplier).</t>
    </r>
  </si>
  <si>
    <r>
      <t>8.</t>
    </r>
    <r>
      <rPr>
        <sz val="7"/>
        <color rgb="FF000000"/>
        <rFont val="Times New Roman"/>
        <family val="1"/>
      </rPr>
      <t xml:space="preserve">              </t>
    </r>
    <r>
      <rPr>
        <sz val="10"/>
        <color rgb="FF000000"/>
        <rFont val="Arial"/>
        <family val="2"/>
      </rPr>
      <t>In addition to the sub-contractors who are being relied on to meet the conditions of participation (who are associated persons), you will need to share an exhaustive list of all your intended sub-contractors, which will be checked against the debarment list. If a sub-contractor is unknown at the start of the procurement (or brought in during it), you should state this clearly and provide relevant details of the sub-contractor once their identity and role is confirmed. This information should be shared with the authority as soon as possible and at least by final tenders.</t>
    </r>
  </si>
  <si>
    <r>
      <t>9.</t>
    </r>
    <r>
      <rPr>
        <sz val="7"/>
        <color rgb="FF000000"/>
        <rFont val="Times New Roman"/>
        <family val="1"/>
      </rPr>
      <t xml:space="preserve">              </t>
    </r>
    <r>
      <rPr>
        <b/>
        <sz val="10"/>
        <color rgb="FF000000"/>
        <rFont val="Arial Bold"/>
      </rPr>
      <t>Part 3 - conditions of participation</t>
    </r>
    <r>
      <rPr>
        <b/>
        <sz val="10"/>
        <color rgb="FF000000"/>
        <rFont val="Arial"/>
        <family val="2"/>
      </rPr>
      <t>:</t>
    </r>
    <r>
      <rPr>
        <sz val="10"/>
        <color rgb="FF000000"/>
        <rFont val="Arial"/>
        <family val="2"/>
      </rPr>
      <t xml:space="preserve"> contracting authorities may set conditions of participation which a supplier must satisfy in order to be awarded a public contract. They can relate to the supplier’s legal and financial capacity or their technical ability.</t>
    </r>
  </si>
  <si>
    <r>
      <t>10.</t>
    </r>
    <r>
      <rPr>
        <b/>
        <sz val="7"/>
        <color rgb="FFFF0000"/>
        <rFont val="Times New Roman"/>
        <family val="1"/>
      </rPr>
      <t xml:space="preserve">           </t>
    </r>
    <r>
      <rPr>
        <sz val="10"/>
        <color rgb="FF000000"/>
        <rFont val="Arial"/>
        <family val="2"/>
      </rPr>
      <t xml:space="preserve">Some of the information requested in the PSQ will be for information purposes only. Other information will be assessed by the authority. This might include a pass or fail mechanism, or a threshold which you must meet. Under certain procurement processes, the authority might use the information shared via the PSQ as part of a selection process to limit the number of participating suppliers. </t>
    </r>
    <r>
      <rPr>
        <b/>
        <sz val="10"/>
        <color rgb="FFFF0000"/>
        <rFont val="Arial"/>
        <family val="2"/>
      </rPr>
      <t>Where this is the case, the authority will outline the maximum number of suppliers, and the criteria used to select the limited number of suppliers, in the tender notice.</t>
    </r>
  </si>
  <si>
    <r>
      <t>11.</t>
    </r>
    <r>
      <rPr>
        <sz val="7"/>
        <color rgb="FF000000"/>
        <rFont val="Times New Roman"/>
        <family val="1"/>
      </rPr>
      <t xml:space="preserve">           </t>
    </r>
    <r>
      <rPr>
        <sz val="10"/>
        <color rgb="FF000000"/>
        <rFont val="Arial"/>
        <family val="2"/>
      </rPr>
      <t>Suppliers should note that contracting authorities have legislative duties to publish certain information which relate to the supplier in their contract award notices. This information includes, but is not limited to details of the winning supplier’s associated persons, details of the winning supplier’s connected person information, and for certain procurements over £5 million, details of unsuccessful bidders.</t>
    </r>
  </si>
  <si>
    <r>
      <t>12.</t>
    </r>
    <r>
      <rPr>
        <sz val="7"/>
        <color rgb="FF000000"/>
        <rFont val="Times New Roman"/>
        <family val="1"/>
      </rPr>
      <t xml:space="preserve">           </t>
    </r>
    <r>
      <rPr>
        <sz val="10"/>
        <color rgb="FF000000"/>
        <rFont val="Arial"/>
        <family val="2"/>
      </rPr>
      <t>Please ensure that all questions are completed in full, and in the format requested. If the question does not apply to you (for example because it relates to consortium bids or subcontractors and this is not relevant to you), please state ‘N/A’. Should you need to provide additional information in response to the questions, please submit a clearly identified annex.</t>
    </r>
  </si>
  <si>
    <r>
      <t>13.</t>
    </r>
    <r>
      <rPr>
        <sz val="7"/>
        <color rgb="FF000000"/>
        <rFont val="Times New Roman"/>
        <family val="1"/>
      </rPr>
      <t xml:space="preserve">           </t>
    </r>
    <r>
      <rPr>
        <sz val="10"/>
        <color rgb="FF000000"/>
        <rFont val="Arial"/>
        <family val="2"/>
      </rPr>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r>
  </si>
  <si>
    <t>CONTRACT TITLE: Design, fabrication &amp; installation of LaunchPADLansio in Xplore! Science Discovery Centre</t>
  </si>
  <si>
    <t>Durability, safety &amp; accessibility</t>
  </si>
  <si>
    <t>Value for money</t>
  </si>
  <si>
    <t>Experience &amp; Track Record</t>
  </si>
  <si>
    <t xml:space="preserve">QUALITY PRICE MODEL </t>
  </si>
  <si>
    <t>Design &amp; Educational Impact</t>
  </si>
  <si>
    <t>Contract delivery &amp; Implementation Plan</t>
  </si>
  <si>
    <t>Interview &amp;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</si>
</sst>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46" x14ac:knownFonts="1">
    <font>
      <sz val="11"/>
      <color rgb="FF000000"/>
      <name val="Calibri"/>
      <family val="2"/>
    </font>
    <font>
      <sz val="11"/>
      <color theme="1"/>
      <name val="Calibri"/>
      <family val="2"/>
      <scheme val="minor"/>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0"/>
      <name val="Calibri"/>
      <family val="2"/>
    </font>
    <font>
      <sz val="10"/>
      <name val="Calibri"/>
      <family val="2"/>
    </font>
    <font>
      <sz val="11"/>
      <color rgb="FFFF0000"/>
      <name val="Calibri"/>
      <family val="2"/>
    </font>
    <font>
      <sz val="11"/>
      <color rgb="FF000000"/>
      <name val="Calibri"/>
      <family val="2"/>
      <scheme val="minor"/>
    </font>
    <font>
      <sz val="11"/>
      <name val="Calibri"/>
      <family val="2"/>
      <scheme val="minor"/>
    </font>
    <font>
      <sz val="11"/>
      <color rgb="FFFF0000"/>
      <name val="Calibri"/>
      <family val="2"/>
      <scheme val="minor"/>
    </font>
    <font>
      <sz val="10"/>
      <name val="Calibri"/>
      <family val="2"/>
      <scheme val="minor"/>
    </font>
    <font>
      <b/>
      <sz val="10"/>
      <name val="Calibri"/>
      <family val="2"/>
      <scheme val="minor"/>
    </font>
    <font>
      <sz val="10"/>
      <color rgb="FF000000"/>
      <name val="Calibri"/>
      <family val="2"/>
      <scheme val="minor"/>
    </font>
    <font>
      <b/>
      <sz val="11"/>
      <name val="Calibri"/>
      <family val="2"/>
      <scheme val="minor"/>
    </font>
    <font>
      <sz val="12"/>
      <color rgb="FF000000"/>
      <name val="Calibri"/>
      <family val="2"/>
    </font>
    <font>
      <b/>
      <sz val="12"/>
      <color theme="0"/>
      <name val="Calibri"/>
      <family val="2"/>
    </font>
    <font>
      <b/>
      <sz val="10"/>
      <color theme="1"/>
      <name val="Calibri"/>
      <family val="2"/>
    </font>
    <font>
      <b/>
      <sz val="10"/>
      <color rgb="FF000000"/>
      <name val="Arial"/>
      <family val="2"/>
    </font>
    <font>
      <sz val="10"/>
      <color rgb="FF000000"/>
      <name val="Arial"/>
      <family val="2"/>
    </font>
    <font>
      <b/>
      <u/>
      <sz val="10"/>
      <color rgb="FF000000"/>
      <name val="Arial"/>
      <family val="2"/>
    </font>
    <font>
      <sz val="7"/>
      <color rgb="FF000000"/>
      <name val="Times New Roman"/>
      <family val="1"/>
    </font>
    <font>
      <b/>
      <sz val="10"/>
      <color rgb="FF000000"/>
      <name val="Arial Bold"/>
    </font>
    <font>
      <b/>
      <sz val="10"/>
      <color rgb="FFFF0000"/>
      <name val="Arial"/>
      <family val="2"/>
    </font>
    <font>
      <b/>
      <sz val="7"/>
      <color rgb="FFFF0000"/>
      <name val="Times New Roman"/>
      <family val="1"/>
    </font>
    <font>
      <sz val="14"/>
      <color rgb="FF000000"/>
      <name val="Calibri"/>
      <family val="2"/>
    </font>
    <font>
      <sz val="11"/>
      <color theme="0"/>
      <name val="Calibri"/>
      <family val="2"/>
      <scheme val="minor"/>
    </font>
    <font>
      <b/>
      <sz val="16"/>
      <name val="Arial"/>
      <family val="2"/>
    </font>
    <font>
      <sz val="10"/>
      <name val="Arial"/>
      <family val="2"/>
    </font>
    <font>
      <sz val="12"/>
      <name val="Arial"/>
      <family val="2"/>
    </font>
    <font>
      <b/>
      <sz val="10"/>
      <name val="Arial"/>
      <family val="2"/>
    </font>
    <font>
      <b/>
      <sz val="12"/>
      <name val="Arial"/>
      <family val="2"/>
    </font>
    <font>
      <sz val="10"/>
      <color rgb="FFFF0000"/>
      <name val="Arial"/>
      <family val="2"/>
    </font>
    <font>
      <b/>
      <sz val="16"/>
      <color theme="4"/>
      <name val="Cambria"/>
      <family val="2"/>
      <scheme val="major"/>
    </font>
    <font>
      <b/>
      <sz val="16"/>
      <color theme="1"/>
      <name val="Cambria"/>
      <family val="2"/>
      <scheme val="major"/>
    </font>
    <font>
      <sz val="11"/>
      <name val="Cambria"/>
      <family val="2"/>
      <scheme val="major"/>
    </font>
    <font>
      <sz val="11"/>
      <color theme="0"/>
      <name val="Calibri"/>
      <family val="2"/>
    </font>
    <font>
      <sz val="12"/>
      <name val="Cambria"/>
      <family val="2"/>
      <scheme val="major"/>
    </font>
    <font>
      <sz val="11"/>
      <color rgb="FF000000"/>
      <name val="Courier New"/>
      <family val="3"/>
    </font>
    <font>
      <sz val="11"/>
      <color rgb="FF000000"/>
      <name val="Arial"/>
      <family val="2"/>
    </font>
    <font>
      <sz val="10"/>
      <name val="Arial"/>
      <family val="2"/>
    </font>
    <font>
      <b/>
      <sz val="10"/>
      <name val="Arial"/>
      <family val="2"/>
    </font>
  </fonts>
  <fills count="22">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00B050"/>
        <bgColor indexed="64"/>
      </patternFill>
    </fill>
    <fill>
      <patternFill patternType="solid">
        <fgColor rgb="FFFFFFFF"/>
        <bgColor indexed="64"/>
      </patternFill>
    </fill>
    <fill>
      <patternFill patternType="solid">
        <fgColor rgb="FFC0C0C0"/>
        <bgColor rgb="FF000000"/>
      </patternFill>
    </fill>
    <fill>
      <patternFill patternType="solid">
        <fgColor theme="0" tint="-0.249977111117893"/>
        <bgColor rgb="FF000000"/>
      </patternFill>
    </fill>
    <fill>
      <patternFill patternType="solid">
        <fgColor rgb="FFFF0000"/>
        <bgColor indexed="64"/>
      </patternFill>
    </fill>
    <fill>
      <patternFill patternType="solid">
        <fgColor theme="9" tint="-0.249977111117893"/>
        <bgColor indexed="64"/>
      </patternFill>
    </fill>
    <fill>
      <patternFill patternType="solid">
        <fgColor rgb="FFCCECFF"/>
        <bgColor indexed="64"/>
      </patternFill>
    </fill>
    <fill>
      <patternFill patternType="solid">
        <fgColor rgb="FFFFFE00"/>
        <bgColor indexed="64"/>
      </patternFill>
    </fill>
    <fill>
      <patternFill patternType="solid">
        <fgColor rgb="FF01FFE7"/>
        <bgColor rgb="FF000000"/>
      </patternFill>
    </fill>
    <fill>
      <patternFill patternType="solid">
        <fgColor rgb="FF01FFE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pplyBorder="0"/>
    <xf numFmtId="0" fontId="2" fillId="0" borderId="0"/>
    <xf numFmtId="43" fontId="2" fillId="0" borderId="0" applyFont="0" applyFill="0" applyBorder="0" applyAlignment="0" applyProtection="0"/>
  </cellStyleXfs>
  <cellXfs count="220">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4" fillId="7" borderId="0" xfId="0" applyFont="1" applyFill="1" applyAlignment="1">
      <alignment vertical="top" wrapText="1"/>
    </xf>
    <xf numFmtId="0" fontId="5" fillId="6" borderId="1" xfId="0" applyFont="1" applyFill="1" applyBorder="1" applyAlignment="1">
      <alignment horizontal="center" vertical="top" wrapText="1"/>
    </xf>
    <xf numFmtId="0" fontId="4" fillId="6" borderId="1" xfId="0" applyFont="1" applyFill="1" applyBorder="1" applyAlignment="1">
      <alignment vertical="top" wrapText="1"/>
    </xf>
    <xf numFmtId="0" fontId="10" fillId="7"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7" borderId="1" xfId="0" applyFont="1" applyFill="1" applyBorder="1" applyAlignment="1">
      <alignment horizontal="center" vertical="top" wrapText="1"/>
    </xf>
    <xf numFmtId="0" fontId="7" fillId="7" borderId="1" xfId="0" applyFont="1" applyFill="1" applyBorder="1" applyAlignment="1">
      <alignment vertical="top" wrapText="1"/>
    </xf>
    <xf numFmtId="0" fontId="17" fillId="7" borderId="1" xfId="0" applyFont="1" applyFill="1" applyBorder="1" applyAlignment="1">
      <alignment horizontal="center" vertical="top" wrapText="1"/>
    </xf>
    <xf numFmtId="0" fontId="13" fillId="7" borderId="1" xfId="0" applyFont="1" applyFill="1" applyBorder="1" applyAlignment="1">
      <alignment vertical="top" wrapText="1"/>
    </xf>
    <xf numFmtId="0" fontId="7" fillId="7" borderId="1" xfId="0" applyFont="1" applyFill="1" applyBorder="1" applyAlignment="1">
      <alignment horizontal="center" vertical="top" wrapText="1"/>
    </xf>
    <xf numFmtId="0" fontId="19" fillId="0" borderId="0" xfId="0" applyFont="1" applyAlignment="1">
      <alignment vertical="top" wrapText="1"/>
    </xf>
    <xf numFmtId="0" fontId="13"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18" fillId="7" borderId="1" xfId="0" applyFont="1" applyFill="1" applyBorder="1" applyAlignment="1">
      <alignment vertical="top" wrapText="1"/>
    </xf>
    <xf numFmtId="0" fontId="15" fillId="7" borderId="1" xfId="0" applyFont="1" applyFill="1" applyBorder="1" applyAlignment="1">
      <alignment horizontal="center" vertical="top" wrapText="1"/>
    </xf>
    <xf numFmtId="0" fontId="0" fillId="0" borderId="0" xfId="0" applyAlignment="1">
      <alignment vertical="top" wrapText="1"/>
    </xf>
    <xf numFmtId="0" fontId="0" fillId="7" borderId="1" xfId="0" applyFill="1" applyBorder="1" applyAlignment="1">
      <alignment vertical="top" wrapText="1"/>
    </xf>
    <xf numFmtId="0" fontId="0" fillId="7" borderId="0" xfId="0" applyFill="1" applyAlignment="1">
      <alignment vertical="top" wrapText="1"/>
    </xf>
    <xf numFmtId="0" fontId="0" fillId="0" borderId="1" xfId="0" applyBorder="1" applyAlignment="1">
      <alignment vertical="top" wrapText="1"/>
    </xf>
    <xf numFmtId="0" fontId="0" fillId="7" borderId="1" xfId="0" applyFill="1" applyBorder="1" applyAlignment="1">
      <alignment horizontal="left" vertical="top" wrapText="1"/>
    </xf>
    <xf numFmtId="0" fontId="4" fillId="0" borderId="0" xfId="0" applyFont="1" applyAlignment="1">
      <alignment vertical="top" wrapText="1"/>
    </xf>
    <xf numFmtId="0" fontId="0" fillId="0" borderId="1" xfId="0" applyBorder="1" applyAlignment="1">
      <alignment horizontal="left" vertical="top" wrapText="1"/>
    </xf>
    <xf numFmtId="0" fontId="13" fillId="0" borderId="1" xfId="0" applyFont="1" applyBorder="1" applyAlignment="1">
      <alignment vertical="top" wrapText="1"/>
    </xf>
    <xf numFmtId="0" fontId="12" fillId="0" borderId="1" xfId="0" applyFont="1" applyBorder="1" applyAlignment="1">
      <alignment horizontal="left" vertical="top" wrapText="1"/>
    </xf>
    <xf numFmtId="0" fontId="12" fillId="7" borderId="1" xfId="0" applyFont="1" applyFill="1" applyBorder="1" applyAlignment="1">
      <alignment horizontal="left" vertical="top" wrapText="1"/>
    </xf>
    <xf numFmtId="0" fontId="14" fillId="7" borderId="1" xfId="0" applyFont="1" applyFill="1" applyBorder="1" applyAlignment="1">
      <alignment vertical="top" wrapText="1"/>
    </xf>
    <xf numFmtId="0" fontId="22" fillId="0" borderId="0" xfId="0" applyFont="1" applyAlignment="1">
      <alignment horizontal="lef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7" fillId="0" borderId="0" xfId="0" applyFont="1" applyAlignment="1">
      <alignment horizontal="justify" vertical="center" wrapText="1"/>
    </xf>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center" vertical="top" wrapText="1"/>
    </xf>
    <xf numFmtId="0" fontId="13" fillId="7" borderId="1" xfId="0" applyFont="1" applyFill="1" applyBorder="1" applyAlignment="1">
      <alignment horizontal="center" vertical="center" wrapText="1"/>
    </xf>
    <xf numFmtId="0" fontId="23" fillId="0" borderId="7" xfId="0" applyFont="1" applyBorder="1" applyAlignment="1">
      <alignment horizontal="justify" vertical="center" wrapText="1"/>
    </xf>
    <xf numFmtId="0" fontId="23" fillId="0" borderId="8" xfId="0" applyFont="1" applyBorder="1" applyAlignment="1">
      <alignment horizontal="justify" vertical="center" wrapText="1"/>
    </xf>
    <xf numFmtId="0" fontId="6" fillId="7" borderId="0" xfId="0" applyFont="1" applyFill="1" applyBorder="1" applyAlignment="1">
      <alignment horizontal="center" vertical="top" wrapText="1"/>
    </xf>
    <xf numFmtId="0" fontId="0" fillId="7" borderId="0" xfId="0" applyFill="1" applyAlignment="1">
      <alignment horizontal="center" vertical="top" wrapText="1"/>
    </xf>
    <xf numFmtId="0" fontId="29" fillId="10" borderId="1" xfId="0" applyFont="1" applyFill="1" applyBorder="1" applyAlignment="1">
      <alignment horizontal="center" wrapText="1"/>
    </xf>
    <xf numFmtId="0" fontId="29" fillId="10" borderId="1" xfId="0" applyFont="1" applyFill="1" applyBorder="1" applyAlignment="1">
      <alignment horizontal="center" vertical="center" wrapText="1"/>
    </xf>
    <xf numFmtId="0" fontId="0" fillId="7" borderId="0" xfId="0" applyFill="1" applyAlignment="1">
      <alignment horizontal="center" vertical="center" wrapText="1"/>
    </xf>
    <xf numFmtId="0" fontId="23" fillId="0" borderId="0" xfId="0" applyFont="1"/>
    <xf numFmtId="0" fontId="12" fillId="7" borderId="1" xfId="0" applyFont="1" applyFill="1" applyBorder="1" applyAlignment="1">
      <alignment horizontal="center" vertical="center" wrapText="1"/>
    </xf>
    <xf numFmtId="0" fontId="32" fillId="0" borderId="0" xfId="0" applyFont="1"/>
    <xf numFmtId="0" fontId="33" fillId="0" borderId="0" xfId="0" applyFont="1"/>
    <xf numFmtId="0" fontId="32" fillId="0" borderId="0" xfId="0" applyFont="1" applyAlignment="1">
      <alignment horizontal="center"/>
    </xf>
    <xf numFmtId="0" fontId="32" fillId="7" borderId="17" xfId="0" applyFont="1" applyFill="1" applyBorder="1" applyAlignment="1">
      <alignment wrapText="1"/>
    </xf>
    <xf numFmtId="0" fontId="32" fillId="7" borderId="1" xfId="0" applyFont="1" applyFill="1" applyBorder="1" applyAlignment="1">
      <alignment wrapText="1"/>
    </xf>
    <xf numFmtId="0" fontId="32" fillId="0" borderId="1" xfId="0" applyFont="1" applyBorder="1" applyAlignment="1">
      <alignment horizontal="center" vertical="center" wrapText="1"/>
    </xf>
    <xf numFmtId="0" fontId="27" fillId="0" borderId="1" xfId="0" applyFont="1" applyBorder="1" applyAlignment="1">
      <alignment horizontal="center" vertical="center"/>
    </xf>
    <xf numFmtId="0" fontId="35" fillId="7" borderId="1" xfId="0" applyFont="1" applyFill="1" applyBorder="1" applyAlignment="1">
      <alignment horizontal="center" wrapText="1"/>
    </xf>
    <xf numFmtId="0" fontId="32" fillId="0" borderId="1" xfId="0" applyFont="1" applyBorder="1" applyAlignment="1">
      <alignment horizontal="center" wrapText="1"/>
    </xf>
    <xf numFmtId="0" fontId="32" fillId="0" borderId="6" xfId="0" applyFont="1" applyBorder="1" applyAlignment="1">
      <alignment horizontal="center" wrapText="1"/>
    </xf>
    <xf numFmtId="0" fontId="32" fillId="13" borderId="1" xfId="0" applyFont="1" applyFill="1" applyBorder="1" applyAlignment="1">
      <alignment horizontal="center" wrapText="1"/>
    </xf>
    <xf numFmtId="0" fontId="32" fillId="13" borderId="6" xfId="0" applyFont="1" applyFill="1" applyBorder="1" applyAlignment="1">
      <alignment horizontal="center" wrapText="1"/>
    </xf>
    <xf numFmtId="0" fontId="32" fillId="0" borderId="1" xfId="0" applyFont="1" applyBorder="1" applyAlignment="1">
      <alignment horizontal="center"/>
    </xf>
    <xf numFmtId="0" fontId="32" fillId="0" borderId="6" xfId="0" applyFont="1" applyBorder="1" applyAlignment="1">
      <alignment horizontal="center"/>
    </xf>
    <xf numFmtId="2" fontId="32" fillId="0" borderId="1" xfId="0" applyNumberFormat="1" applyFont="1" applyBorder="1"/>
    <xf numFmtId="2" fontId="32" fillId="14" borderId="1" xfId="0" applyNumberFormat="1" applyFont="1" applyFill="1" applyBorder="1"/>
    <xf numFmtId="0" fontId="32" fillId="0" borderId="5" xfId="0" applyFont="1" applyBorder="1" applyAlignment="1">
      <alignment horizontal="center"/>
    </xf>
    <xf numFmtId="2" fontId="32" fillId="14" borderId="17" xfId="0" applyNumberFormat="1" applyFont="1" applyFill="1" applyBorder="1"/>
    <xf numFmtId="0" fontId="32" fillId="15" borderId="1" xfId="0" applyFont="1" applyFill="1" applyBorder="1" applyAlignment="1">
      <alignment horizontal="center" wrapText="1"/>
    </xf>
    <xf numFmtId="2" fontId="32" fillId="14" borderId="1" xfId="0" applyNumberFormat="1" applyFont="1" applyFill="1" applyBorder="1" applyAlignment="1">
      <alignment horizontal="center"/>
    </xf>
    <xf numFmtId="10" fontId="32" fillId="14" borderId="1" xfId="0" applyNumberFormat="1" applyFont="1" applyFill="1" applyBorder="1" applyAlignment="1">
      <alignment horizontal="center"/>
    </xf>
    <xf numFmtId="0" fontId="32" fillId="14" borderId="0" xfId="0" applyFont="1" applyFill="1" applyAlignment="1">
      <alignment horizontal="center"/>
    </xf>
    <xf numFmtId="2" fontId="32" fillId="14" borderId="0" xfId="0" applyNumberFormat="1" applyFont="1" applyFill="1"/>
    <xf numFmtId="0" fontId="34" fillId="14" borderId="21" xfId="0" applyFont="1" applyFill="1" applyBorder="1" applyAlignment="1">
      <alignment horizontal="center" wrapText="1"/>
    </xf>
    <xf numFmtId="0" fontId="34" fillId="14" borderId="0" xfId="0" applyFont="1" applyFill="1" applyAlignment="1">
      <alignment horizontal="center"/>
    </xf>
    <xf numFmtId="0" fontId="32" fillId="14" borderId="17" xfId="0" applyFont="1" applyFill="1" applyBorder="1" applyAlignment="1">
      <alignment horizontal="center" wrapText="1"/>
    </xf>
    <xf numFmtId="0" fontId="32" fillId="14" borderId="4" xfId="0" applyFont="1" applyFill="1" applyBorder="1" applyAlignment="1">
      <alignment horizontal="center"/>
    </xf>
    <xf numFmtId="0" fontId="32" fillId="14" borderId="19" xfId="0" applyFont="1" applyFill="1" applyBorder="1"/>
    <xf numFmtId="0" fontId="32" fillId="14" borderId="3" xfId="0" applyFont="1" applyFill="1" applyBorder="1" applyAlignment="1">
      <alignment horizontal="center"/>
    </xf>
    <xf numFmtId="0" fontId="32" fillId="14" borderId="6" xfId="0" applyFont="1" applyFill="1" applyBorder="1"/>
    <xf numFmtId="0" fontId="34" fillId="15" borderId="20" xfId="0" applyFont="1" applyFill="1" applyBorder="1" applyAlignment="1">
      <alignment horizontal="center" wrapText="1"/>
    </xf>
    <xf numFmtId="0" fontId="32" fillId="15" borderId="17" xfId="0" applyFont="1" applyFill="1" applyBorder="1" applyAlignment="1">
      <alignment horizontal="center" wrapText="1"/>
    </xf>
    <xf numFmtId="0" fontId="34" fillId="15" borderId="1" xfId="0" applyFont="1" applyFill="1" applyBorder="1" applyAlignment="1">
      <alignment horizontal="center" wrapText="1"/>
    </xf>
    <xf numFmtId="0" fontId="32" fillId="15" borderId="1" xfId="0" applyFont="1" applyFill="1" applyBorder="1" applyAlignment="1">
      <alignment horizontal="center"/>
    </xf>
    <xf numFmtId="0" fontId="36" fillId="0" borderId="0" xfId="0" applyFont="1" applyAlignment="1">
      <alignment wrapText="1"/>
    </xf>
    <xf numFmtId="0" fontId="36"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13" fillId="0" borderId="0" xfId="0" applyFont="1"/>
    <xf numFmtId="0" fontId="13" fillId="0" borderId="0" xfId="0" applyFont="1" applyAlignment="1">
      <alignment horizontal="center" vertical="center"/>
    </xf>
    <xf numFmtId="0" fontId="39" fillId="0" borderId="1" xfId="0" applyFont="1" applyBorder="1" applyAlignment="1">
      <alignment horizontal="center" vertical="center"/>
    </xf>
    <xf numFmtId="0" fontId="13" fillId="17" borderId="1" xfId="0" applyFont="1" applyFill="1" applyBorder="1" applyAlignment="1">
      <alignment horizontal="center" vertical="center"/>
    </xf>
    <xf numFmtId="0" fontId="0" fillId="12" borderId="1" xfId="0" applyFill="1" applyBorder="1" applyAlignment="1">
      <alignment horizontal="center" vertical="center"/>
    </xf>
    <xf numFmtId="2" fontId="41" fillId="18" borderId="21" xfId="0" applyNumberFormat="1" applyFont="1" applyFill="1" applyBorder="1" applyAlignment="1">
      <alignment horizontal="center" vertical="top" wrapText="1"/>
    </xf>
    <xf numFmtId="10" fontId="41" fillId="18" borderId="21" xfId="0" applyNumberFormat="1" applyFont="1" applyFill="1" applyBorder="1" applyAlignment="1">
      <alignment horizontal="center" vertical="center" wrapText="1"/>
    </xf>
    <xf numFmtId="0" fontId="19" fillId="0" borderId="1" xfId="0" applyFont="1" applyBorder="1" applyAlignment="1">
      <alignment vertical="top" wrapText="1"/>
    </xf>
    <xf numFmtId="0" fontId="4" fillId="7" borderId="1" xfId="0" applyFont="1" applyFill="1" applyBorder="1" applyAlignment="1">
      <alignment vertical="top" wrapText="1"/>
    </xf>
    <xf numFmtId="0" fontId="4" fillId="0" borderId="1" xfId="0" applyFont="1" applyBorder="1" applyAlignment="1">
      <alignment vertical="top" wrapText="1"/>
    </xf>
    <xf numFmtId="0" fontId="42" fillId="0" borderId="1" xfId="0" applyFont="1" applyBorder="1" applyAlignment="1">
      <alignment horizontal="justify" vertical="center"/>
    </xf>
    <xf numFmtId="0" fontId="0" fillId="0" borderId="1" xfId="0" applyBorder="1"/>
    <xf numFmtId="0" fontId="43" fillId="0" borderId="1" xfId="0" applyFont="1" applyBorder="1" applyAlignment="1">
      <alignment horizontal="justify" vertical="center"/>
    </xf>
    <xf numFmtId="0" fontId="0" fillId="0" borderId="0" xfId="0" applyAlignment="1">
      <alignment horizontal="center" vertical="top" wrapText="1"/>
    </xf>
    <xf numFmtId="0" fontId="4" fillId="18" borderId="21" xfId="0" applyFont="1" applyFill="1" applyBorder="1" applyAlignment="1">
      <alignment horizontal="center" vertical="top" wrapText="1"/>
    </xf>
    <xf numFmtId="0" fontId="19" fillId="0" borderId="1" xfId="0" applyFont="1" applyBorder="1" applyAlignment="1">
      <alignment horizontal="center" vertical="top" wrapText="1"/>
    </xf>
    <xf numFmtId="0" fontId="0" fillId="0" borderId="1" xfId="0" applyBorder="1" applyAlignment="1">
      <alignment horizontal="center" vertical="top" wrapText="1"/>
    </xf>
    <xf numFmtId="0" fontId="13" fillId="7"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7" borderId="1" xfId="0" applyFont="1" applyFill="1" applyBorder="1" applyAlignment="1">
      <alignment horizontal="center" vertical="top" wrapText="1"/>
    </xf>
    <xf numFmtId="0" fontId="12" fillId="7" borderId="1" xfId="0" applyFont="1" applyFill="1" applyBorder="1" applyAlignment="1">
      <alignment horizontal="center" vertical="top" wrapText="1"/>
    </xf>
    <xf numFmtId="0" fontId="18" fillId="7" borderId="1" xfId="0" applyFont="1" applyFill="1" applyBorder="1" applyAlignment="1">
      <alignment horizontal="center" vertical="top" wrapText="1"/>
    </xf>
    <xf numFmtId="0" fontId="4" fillId="7" borderId="0" xfId="0" applyFont="1" applyFill="1" applyAlignment="1">
      <alignment horizontal="center" vertical="top" wrapText="1"/>
    </xf>
    <xf numFmtId="0" fontId="34" fillId="19" borderId="17" xfId="0" applyFont="1" applyFill="1" applyBorder="1" applyAlignment="1">
      <alignment horizontal="center"/>
    </xf>
    <xf numFmtId="0" fontId="34" fillId="19" borderId="1" xfId="0" applyFont="1" applyFill="1" applyBorder="1" applyAlignment="1">
      <alignment horizontal="center"/>
    </xf>
    <xf numFmtId="0" fontId="32" fillId="20" borderId="1" xfId="0" applyFont="1" applyFill="1" applyBorder="1" applyAlignment="1">
      <alignment horizontal="center" wrapText="1"/>
    </xf>
    <xf numFmtId="0" fontId="32" fillId="21" borderId="1" xfId="0" applyFont="1" applyFill="1" applyBorder="1" applyAlignment="1">
      <alignment horizontal="center" wrapText="1"/>
    </xf>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43" fontId="34" fillId="14" borderId="2" xfId="2" applyFont="1" applyFill="1" applyBorder="1" applyAlignment="1">
      <alignment vertical="center"/>
    </xf>
    <xf numFmtId="43" fontId="34" fillId="14" borderId="3" xfId="2" applyFont="1" applyFill="1" applyBorder="1" applyAlignment="1">
      <alignment vertical="center"/>
    </xf>
    <xf numFmtId="43" fontId="34" fillId="14" borderId="1" xfId="2" applyFont="1" applyFill="1" applyBorder="1" applyAlignment="1">
      <alignment vertical="center"/>
    </xf>
    <xf numFmtId="0" fontId="34" fillId="0" borderId="1" xfId="0" applyFont="1" applyBorder="1" applyAlignment="1">
      <alignment horizontal="center"/>
    </xf>
    <xf numFmtId="0" fontId="32" fillId="15" borderId="20" xfId="0" applyFont="1" applyFill="1" applyBorder="1" applyAlignment="1">
      <alignment horizontal="center" wrapText="1"/>
    </xf>
    <xf numFmtId="0" fontId="32" fillId="14" borderId="21" xfId="0" applyFont="1" applyFill="1" applyBorder="1" applyAlignment="1">
      <alignment horizontal="center" wrapText="1"/>
    </xf>
    <xf numFmtId="0" fontId="32" fillId="14" borderId="0" xfId="0" applyFont="1" applyFill="1"/>
    <xf numFmtId="9" fontId="32" fillId="14" borderId="1" xfId="0" applyNumberFormat="1" applyFont="1" applyFill="1" applyBorder="1" applyAlignment="1">
      <alignment horizontal="center"/>
    </xf>
    <xf numFmtId="9" fontId="32" fillId="14" borderId="1" xfId="0" applyNumberFormat="1" applyFont="1" applyFill="1" applyBorder="1"/>
    <xf numFmtId="0" fontId="32" fillId="14" borderId="21" xfId="0" applyFont="1" applyFill="1" applyBorder="1" applyAlignment="1">
      <alignment horizontal="center"/>
    </xf>
    <xf numFmtId="9" fontId="32" fillId="14" borderId="21" xfId="0" applyNumberFormat="1" applyFont="1" applyFill="1" applyBorder="1"/>
    <xf numFmtId="9" fontId="32" fillId="14" borderId="3" xfId="0" applyNumberFormat="1" applyFont="1" applyFill="1" applyBorder="1"/>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6" xfId="0" applyNumberFormat="1" applyFont="1" applyFill="1" applyBorder="1" applyAlignment="1">
      <alignment horizontal="center"/>
    </xf>
    <xf numFmtId="0" fontId="32" fillId="7" borderId="1" xfId="0" applyFont="1" applyFill="1" applyBorder="1" applyAlignment="1">
      <alignment horizontal="center"/>
    </xf>
    <xf numFmtId="9" fontId="32" fillId="14" borderId="3" xfId="0" applyNumberFormat="1" applyFont="1" applyFill="1" applyBorder="1" applyAlignment="1">
      <alignment horizontal="center"/>
    </xf>
    <xf numFmtId="2" fontId="32" fillId="14" borderId="18" xfId="0" applyNumberFormat="1" applyFont="1" applyFill="1" applyBorder="1" applyAlignment="1">
      <alignment horizontal="center"/>
    </xf>
    <xf numFmtId="2" fontId="32" fillId="14" borderId="4" xfId="0" applyNumberFormat="1" applyFont="1" applyFill="1" applyBorder="1" applyAlignment="1">
      <alignment horizontal="center"/>
    </xf>
    <xf numFmtId="2" fontId="32" fillId="14" borderId="19" xfId="0" applyNumberFormat="1" applyFont="1" applyFill="1" applyBorder="1" applyAlignment="1">
      <alignment horizontal="center"/>
    </xf>
    <xf numFmtId="1" fontId="0" fillId="21" borderId="1" xfId="0" applyNumberFormat="1" applyFill="1" applyBorder="1" applyAlignment="1">
      <alignment horizontal="center" vertical="center"/>
    </xf>
    <xf numFmtId="9" fontId="0" fillId="12" borderId="1" xfId="0" applyNumberFormat="1" applyFill="1" applyBorder="1" applyAlignment="1">
      <alignment horizontal="center" vertical="center"/>
    </xf>
    <xf numFmtId="2" fontId="32" fillId="0" borderId="1" xfId="0" applyNumberFormat="1" applyFont="1" applyBorder="1" applyAlignment="1">
      <alignment horizontal="center"/>
    </xf>
    <xf numFmtId="0" fontId="9" fillId="3" borderId="2" xfId="0" applyFont="1" applyFill="1"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16" fillId="8" borderId="2" xfId="0" applyFont="1" applyFill="1" applyBorder="1" applyAlignment="1">
      <alignment vertical="top" wrapText="1"/>
    </xf>
    <xf numFmtId="0" fontId="8" fillId="4" borderId="2" xfId="0" applyFont="1" applyFill="1" applyBorder="1" applyAlignment="1">
      <alignment vertical="top" wrapText="1"/>
    </xf>
    <xf numFmtId="0" fontId="9" fillId="2" borderId="2" xfId="0" applyFont="1" applyFill="1" applyBorder="1" applyAlignment="1">
      <alignment vertical="top" wrapText="1"/>
    </xf>
    <xf numFmtId="0" fontId="10" fillId="3" borderId="2" xfId="0" applyFont="1" applyFill="1" applyBorder="1" applyAlignment="1">
      <alignment vertical="top" wrapText="1"/>
    </xf>
    <xf numFmtId="0" fontId="9" fillId="9" borderId="2" xfId="0" applyFont="1" applyFill="1" applyBorder="1" applyAlignment="1">
      <alignment vertical="top" wrapText="1"/>
    </xf>
    <xf numFmtId="0" fontId="20" fillId="4" borderId="2" xfId="0" applyFont="1" applyFill="1" applyBorder="1" applyAlignment="1">
      <alignment vertical="top" wrapText="1"/>
    </xf>
    <xf numFmtId="0" fontId="3" fillId="0" borderId="4" xfId="0" applyFont="1" applyBorder="1" applyAlignment="1">
      <alignment horizontal="left" vertical="top" wrapText="1"/>
    </xf>
    <xf numFmtId="0" fontId="20" fillId="4" borderId="3" xfId="0" applyFont="1" applyFill="1" applyBorder="1" applyAlignment="1">
      <alignment vertical="top" wrapText="1"/>
    </xf>
    <xf numFmtId="0" fontId="20" fillId="4" borderId="6" xfId="0" applyFont="1"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6" xfId="0" applyBorder="1" applyAlignment="1">
      <alignment vertical="top"/>
    </xf>
    <xf numFmtId="0" fontId="37" fillId="0" borderId="4" xfId="0" applyFont="1" applyBorder="1" applyAlignment="1">
      <alignment horizontal="left"/>
    </xf>
    <xf numFmtId="0" fontId="38" fillId="0" borderId="4" xfId="0" applyFont="1" applyBorder="1" applyAlignment="1">
      <alignment horizontal="left"/>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6" xfId="0" applyFont="1" applyBorder="1" applyAlignment="1">
      <alignment horizontal="left" vertical="center"/>
    </xf>
    <xf numFmtId="0" fontId="30" fillId="16" borderId="1" xfId="0" applyFont="1" applyFill="1" applyBorder="1" applyAlignment="1">
      <alignment horizontal="center" vertical="center"/>
    </xf>
    <xf numFmtId="0" fontId="7" fillId="0" borderId="1" xfId="0" applyFont="1" applyBorder="1" applyAlignment="1">
      <alignment vertical="top" wrapText="1"/>
    </xf>
    <xf numFmtId="0" fontId="40" fillId="16" borderId="1" xfId="0" applyFont="1" applyFill="1" applyBorder="1" applyAlignment="1">
      <alignment horizontal="center" vertical="center"/>
    </xf>
    <xf numFmtId="0" fontId="13" fillId="12" borderId="1" xfId="0" applyFont="1" applyFill="1" applyBorder="1" applyAlignment="1">
      <alignment horizontal="center" vertical="center"/>
    </xf>
    <xf numFmtId="2" fontId="32" fillId="14" borderId="24" xfId="0" applyNumberFormat="1" applyFont="1" applyFill="1" applyBorder="1" applyAlignment="1">
      <alignment horizontal="center"/>
    </xf>
    <xf numFmtId="2" fontId="32" fillId="14" borderId="24" xfId="0" applyNumberFormat="1" applyFont="1" applyFill="1" applyBorder="1"/>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0" fontId="31" fillId="0" borderId="9" xfId="0" applyFont="1" applyBorder="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 xfId="0" applyFont="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32" fillId="0" borderId="15" xfId="0" applyFont="1" applyBorder="1" applyAlignment="1">
      <alignment horizontal="center"/>
    </xf>
    <xf numFmtId="0" fontId="32" fillId="0" borderId="16" xfId="0" applyFont="1" applyBorder="1" applyAlignment="1">
      <alignment horizontal="center"/>
    </xf>
    <xf numFmtId="0" fontId="34" fillId="11" borderId="9" xfId="0" applyFont="1" applyFill="1" applyBorder="1" applyAlignment="1">
      <alignment horizontal="center"/>
    </xf>
    <xf numFmtId="0" fontId="34" fillId="11" borderId="10" xfId="0" applyFont="1" applyFill="1" applyBorder="1"/>
    <xf numFmtId="0" fontId="34" fillId="11" borderId="11" xfId="0" applyFont="1" applyFill="1" applyBorder="1"/>
    <xf numFmtId="0" fontId="34" fillId="0" borderId="18" xfId="0" applyFont="1" applyBorder="1" applyAlignment="1">
      <alignment horizontal="center"/>
    </xf>
    <xf numFmtId="0" fontId="34" fillId="0" borderId="4" xfId="0" applyFont="1" applyBorder="1"/>
    <xf numFmtId="0" fontId="34" fillId="0" borderId="19" xfId="0" applyFont="1" applyBorder="1"/>
    <xf numFmtId="0" fontId="34" fillId="0" borderId="4" xfId="0" applyFont="1" applyBorder="1" applyAlignment="1">
      <alignment horizontal="center"/>
    </xf>
    <xf numFmtId="0" fontId="34" fillId="0" borderId="19"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0" borderId="6" xfId="0" applyFont="1" applyBorder="1" applyAlignment="1">
      <alignment horizontal="center"/>
    </xf>
    <xf numFmtId="0" fontId="34" fillId="15" borderId="2" xfId="0" applyFont="1" applyFill="1" applyBorder="1" applyAlignment="1">
      <alignment horizontal="center"/>
    </xf>
    <xf numFmtId="0" fontId="32" fillId="15" borderId="3" xfId="0" applyFont="1" applyFill="1" applyBorder="1" applyAlignment="1">
      <alignment horizontal="center"/>
    </xf>
    <xf numFmtId="0" fontId="32" fillId="15" borderId="6" xfId="0" applyFont="1" applyFill="1" applyBorder="1" applyAlignment="1">
      <alignment horizontal="center"/>
    </xf>
    <xf numFmtId="164" fontId="22" fillId="0" borderId="2" xfId="0" applyNumberFormat="1" applyFont="1" applyBorder="1" applyAlignment="1">
      <alignment horizontal="center"/>
    </xf>
    <xf numFmtId="164" fontId="22" fillId="0" borderId="3" xfId="0" applyNumberFormat="1" applyFont="1" applyBorder="1" applyAlignment="1">
      <alignment horizontal="center"/>
    </xf>
    <xf numFmtId="164" fontId="22" fillId="0" borderId="6" xfId="0" applyNumberFormat="1" applyFont="1" applyBorder="1" applyAlignment="1">
      <alignment horizontal="center"/>
    </xf>
    <xf numFmtId="2" fontId="34" fillId="14" borderId="1" xfId="0" applyNumberFormat="1" applyFont="1" applyFill="1" applyBorder="1" applyAlignment="1">
      <alignment horizontal="center"/>
    </xf>
    <xf numFmtId="2" fontId="34" fillId="14" borderId="1" xfId="0" applyNumberFormat="1" applyFont="1" applyFill="1" applyBorder="1"/>
    <xf numFmtId="2" fontId="45" fillId="14" borderId="1" xfId="0" applyNumberFormat="1" applyFont="1" applyFill="1" applyBorder="1" applyAlignment="1">
      <alignment horizontal="center"/>
    </xf>
    <xf numFmtId="2" fontId="45" fillId="14" borderId="1" xfId="0" applyNumberFormat="1" applyFont="1" applyFill="1" applyBorder="1"/>
    <xf numFmtId="0" fontId="32" fillId="14" borderId="1" xfId="0" applyFont="1" applyFill="1" applyBorder="1" applyAlignment="1">
      <alignment horizontal="center"/>
    </xf>
    <xf numFmtId="0" fontId="32" fillId="14" borderId="1" xfId="0" applyFont="1" applyFill="1" applyBorder="1"/>
    <xf numFmtId="0" fontId="44" fillId="14" borderId="1" xfId="0" applyFont="1" applyFill="1" applyBorder="1" applyAlignment="1">
      <alignment horizontal="center"/>
    </xf>
    <xf numFmtId="0" fontId="44" fillId="14" borderId="1" xfId="0" applyFont="1" applyFill="1" applyBorder="1"/>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25" xfId="0" applyNumberFormat="1" applyFont="1" applyFill="1" applyBorder="1" applyAlignment="1">
      <alignment horizontal="center"/>
    </xf>
    <xf numFmtId="2" fontId="32" fillId="14" borderId="26" xfId="0" applyNumberFormat="1" applyFont="1" applyFill="1" applyBorder="1" applyAlignment="1">
      <alignment horizontal="center"/>
    </xf>
    <xf numFmtId="2" fontId="32" fillId="14" borderId="27" xfId="0" applyNumberFormat="1" applyFont="1" applyFill="1" applyBorder="1" applyAlignment="1">
      <alignment horizontal="center"/>
    </xf>
    <xf numFmtId="2" fontId="34" fillId="15" borderId="2" xfId="0" applyNumberFormat="1" applyFont="1" applyFill="1" applyBorder="1" applyAlignment="1">
      <alignment horizontal="center"/>
    </xf>
    <xf numFmtId="2" fontId="34" fillId="15" borderId="3" xfId="0" applyNumberFormat="1" applyFont="1" applyFill="1" applyBorder="1" applyAlignment="1">
      <alignment horizontal="center"/>
    </xf>
    <xf numFmtId="2" fontId="34" fillId="15" borderId="6" xfId="0" applyNumberFormat="1" applyFont="1" applyFill="1" applyBorder="1" applyAlignment="1">
      <alignment horizontal="center"/>
    </xf>
    <xf numFmtId="43" fontId="34" fillId="14" borderId="2" xfId="2" applyFont="1" applyFill="1" applyBorder="1" applyAlignment="1">
      <alignment vertical="center"/>
    </xf>
    <xf numFmtId="43" fontId="34" fillId="14" borderId="3" xfId="2" applyFont="1" applyFill="1" applyBorder="1" applyAlignment="1">
      <alignment vertical="center"/>
    </xf>
    <xf numFmtId="43" fontId="34" fillId="14" borderId="6" xfId="2" applyFont="1" applyFill="1" applyBorder="1" applyAlignment="1">
      <alignment vertical="center"/>
    </xf>
    <xf numFmtId="2" fontId="32" fillId="14" borderId="1" xfId="0" applyNumberFormat="1" applyFont="1" applyFill="1" applyBorder="1" applyAlignment="1">
      <alignment horizontal="center"/>
    </xf>
    <xf numFmtId="2" fontId="32" fillId="14" borderId="1" xfId="0" applyNumberFormat="1" applyFont="1" applyFill="1" applyBorder="1"/>
    <xf numFmtId="2" fontId="32" fillId="14" borderId="21" xfId="0" applyNumberFormat="1" applyFont="1" applyFill="1" applyBorder="1" applyAlignment="1">
      <alignment horizontal="center"/>
    </xf>
    <xf numFmtId="2" fontId="32" fillId="14" borderId="21" xfId="0" applyNumberFormat="1" applyFont="1" applyFill="1" applyBorder="1"/>
    <xf numFmtId="2" fontId="32" fillId="14" borderId="22" xfId="0" applyNumberFormat="1" applyFont="1" applyFill="1" applyBorder="1" applyAlignment="1">
      <alignment horizontal="center"/>
    </xf>
    <xf numFmtId="2" fontId="32" fillId="14" borderId="23" xfId="0" applyNumberFormat="1" applyFont="1" applyFill="1" applyBorder="1" applyAlignment="1">
      <alignment horizontal="center"/>
    </xf>
  </cellXfs>
  <cellStyles count="3">
    <cellStyle name="Comma 2" xfId="2" xr:uid="{21A199C5-D973-4EA9-87FE-E18E88A00379}"/>
    <cellStyle name="Normal" xfId="0" builtinId="0"/>
    <cellStyle name="Normal 2" xfId="1" xr:uid="{5A118ECB-2833-4FCF-A44F-339889674472}"/>
  </cellStyles>
  <dxfs count="0"/>
  <tableStyles count="0" defaultTableStyle="TableStyleMedium2" defaultPivotStyle="PivotStyleLight16"/>
  <colors>
    <mruColors>
      <color rgb="FF01FFE7"/>
      <color rgb="FFFFFE00"/>
      <color rgb="FFCCECFF"/>
      <color rgb="FF0000CC"/>
      <color rgb="FFFFFF99"/>
      <color rgb="FF006600"/>
      <color rgb="FF000099"/>
      <color rgb="FFCCFFCC"/>
      <color rgb="FF0000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37</xdr:row>
      <xdr:rowOff>152400</xdr:rowOff>
    </xdr:from>
    <xdr:to>
      <xdr:col>3</xdr:col>
      <xdr:colOff>56514</xdr:colOff>
      <xdr:row>38</xdr:row>
      <xdr:rowOff>148907</xdr:rowOff>
    </xdr:to>
    <xdr:sp macro="" textlink="">
      <xdr:nvSpPr>
        <xdr:cNvPr id="2" name="Text Box 5">
          <a:extLst>
            <a:ext uri="{FF2B5EF4-FFF2-40B4-BE49-F238E27FC236}">
              <a16:creationId xmlns:a16="http://schemas.microsoft.com/office/drawing/2014/main" id="{4D5DF289-7189-4AD2-B8E3-831A91F21CC0}"/>
            </a:ext>
          </a:extLst>
        </xdr:cNvPr>
        <xdr:cNvSpPr txBox="1">
          <a:spLocks noChangeArrowheads="1"/>
        </xdr:cNvSpPr>
      </xdr:nvSpPr>
      <xdr:spPr bwMode="auto">
        <a:xfrm>
          <a:off x="6559550" y="5892800"/>
          <a:ext cx="142874" cy="169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4.4" x14ac:dyDescent="0.3"/>
  <sheetData>
    <row r="1" spans="1:3" x14ac:dyDescent="0.3">
      <c r="A1" t="s">
        <v>0</v>
      </c>
      <c r="C1" t="s">
        <v>1</v>
      </c>
    </row>
    <row r="2" spans="1:3" x14ac:dyDescent="0.3">
      <c r="A2" t="s">
        <v>2</v>
      </c>
      <c r="B2">
        <v>-1</v>
      </c>
      <c r="C2" t="s">
        <v>3</v>
      </c>
    </row>
    <row r="3" spans="1:3" x14ac:dyDescent="0.3">
      <c r="A3" t="s">
        <v>4</v>
      </c>
      <c r="B3">
        <v>4</v>
      </c>
      <c r="C3" t="s">
        <v>5</v>
      </c>
    </row>
    <row r="4" spans="1:3" x14ac:dyDescent="0.3">
      <c r="C4" t="s">
        <v>6</v>
      </c>
    </row>
    <row r="5" spans="1:3" x14ac:dyDescent="0.3">
      <c r="C5" t="s">
        <v>7</v>
      </c>
    </row>
    <row r="6" spans="1:3" x14ac:dyDescent="0.3">
      <c r="C6" t="s">
        <v>8</v>
      </c>
    </row>
    <row r="7" spans="1:3" x14ac:dyDescent="0.3">
      <c r="C7" t="s">
        <v>9</v>
      </c>
    </row>
    <row r="8" spans="1:3" x14ac:dyDescent="0.3">
      <c r="C8" t="s">
        <v>10</v>
      </c>
    </row>
    <row r="9" spans="1:3" x14ac:dyDescent="0.3">
      <c r="C9" t="s">
        <v>11</v>
      </c>
    </row>
    <row r="11" spans="1:3" x14ac:dyDescent="0.3">
      <c r="C11" t="s">
        <v>12</v>
      </c>
    </row>
    <row r="12" spans="1:3" x14ac:dyDescent="0.3">
      <c r="C12" t="s">
        <v>13</v>
      </c>
    </row>
    <row r="13" spans="1:3" x14ac:dyDescent="0.3">
      <c r="C13" t="s">
        <v>14</v>
      </c>
    </row>
    <row r="14" spans="1:3" x14ac:dyDescent="0.3">
      <c r="C14" t="s">
        <v>15</v>
      </c>
    </row>
    <row r="15" spans="1:3" x14ac:dyDescent="0.3">
      <c r="C15" t="s">
        <v>16</v>
      </c>
    </row>
    <row r="16" spans="1:3" x14ac:dyDescent="0.3">
      <c r="C16" t="s">
        <v>17</v>
      </c>
    </row>
    <row r="17" spans="3:3" x14ac:dyDescent="0.3">
      <c r="C17" t="s">
        <v>18</v>
      </c>
    </row>
    <row r="18" spans="3:3" x14ac:dyDescent="0.3">
      <c r="C18" t="s">
        <v>19</v>
      </c>
    </row>
    <row r="19" spans="3:3" x14ac:dyDescent="0.3">
      <c r="C19" t="s">
        <v>20</v>
      </c>
    </row>
    <row r="20" spans="3:3" x14ac:dyDescent="0.3">
      <c r="C20" t="s">
        <v>21</v>
      </c>
    </row>
    <row r="21" spans="3:3" x14ac:dyDescent="0.3">
      <c r="C21" t="s">
        <v>22</v>
      </c>
    </row>
    <row r="22" spans="3:3" x14ac:dyDescent="0.3">
      <c r="C22" t="s">
        <v>23</v>
      </c>
    </row>
    <row r="23" spans="3:3" x14ac:dyDescent="0.3">
      <c r="C23" t="s">
        <v>24</v>
      </c>
    </row>
    <row r="24" spans="3:3" x14ac:dyDescent="0.3">
      <c r="C24" t="s">
        <v>25</v>
      </c>
    </row>
    <row r="25" spans="3:3" x14ac:dyDescent="0.3">
      <c r="C25" t="s">
        <v>26</v>
      </c>
    </row>
    <row r="26" spans="3:3" x14ac:dyDescent="0.3">
      <c r="C26" t="s">
        <v>27</v>
      </c>
    </row>
    <row r="27" spans="3:3" x14ac:dyDescent="0.3">
      <c r="C27" t="s">
        <v>28</v>
      </c>
    </row>
    <row r="28" spans="3:3" x14ac:dyDescent="0.3">
      <c r="C28" t="s">
        <v>29</v>
      </c>
    </row>
    <row r="29" spans="3:3" x14ac:dyDescent="0.3">
      <c r="C29" t="s">
        <v>30</v>
      </c>
    </row>
    <row r="30" spans="3:3" x14ac:dyDescent="0.3">
      <c r="C30" t="s">
        <v>31</v>
      </c>
    </row>
    <row r="31" spans="3:3" x14ac:dyDescent="0.3">
      <c r="C31" t="s">
        <v>32</v>
      </c>
    </row>
    <row r="32" spans="3:3" x14ac:dyDescent="0.3">
      <c r="C32" t="s">
        <v>33</v>
      </c>
    </row>
    <row r="33" spans="3:3" x14ac:dyDescent="0.3">
      <c r="C33" t="s">
        <v>34</v>
      </c>
    </row>
    <row r="34" spans="3:3" x14ac:dyDescent="0.3">
      <c r="C34" t="s">
        <v>35</v>
      </c>
    </row>
    <row r="35" spans="3:3" x14ac:dyDescent="0.3">
      <c r="C35" t="s">
        <v>36</v>
      </c>
    </row>
    <row r="36" spans="3:3" x14ac:dyDescent="0.3">
      <c r="C36" t="s">
        <v>37</v>
      </c>
    </row>
    <row r="37" spans="3:3" x14ac:dyDescent="0.3">
      <c r="C37" t="s">
        <v>38</v>
      </c>
    </row>
    <row r="38" spans="3:3" x14ac:dyDescent="0.3">
      <c r="C38" t="s">
        <v>39</v>
      </c>
    </row>
    <row r="39" spans="3:3" x14ac:dyDescent="0.3">
      <c r="C39" t="s">
        <v>40</v>
      </c>
    </row>
    <row r="40" spans="3:3" x14ac:dyDescent="0.3">
      <c r="C40" t="s">
        <v>41</v>
      </c>
    </row>
    <row r="41" spans="3:3" x14ac:dyDescent="0.3">
      <c r="C41" t="s">
        <v>42</v>
      </c>
    </row>
    <row r="42" spans="3:3" x14ac:dyDescent="0.3">
      <c r="C42" t="s">
        <v>43</v>
      </c>
    </row>
    <row r="43" spans="3:3" x14ac:dyDescent="0.3">
      <c r="C43" t="s">
        <v>44</v>
      </c>
    </row>
    <row r="44" spans="3:3" x14ac:dyDescent="0.3">
      <c r="C44" t="s">
        <v>45</v>
      </c>
    </row>
    <row r="45" spans="3:3" x14ac:dyDescent="0.3">
      <c r="C45" t="s">
        <v>46</v>
      </c>
    </row>
    <row r="46" spans="3:3" x14ac:dyDescent="0.3">
      <c r="C46" t="s">
        <v>47</v>
      </c>
    </row>
    <row r="47" spans="3:3" x14ac:dyDescent="0.3">
      <c r="C47" t="s">
        <v>48</v>
      </c>
    </row>
    <row r="48" spans="3:3" x14ac:dyDescent="0.3">
      <c r="C48" t="s">
        <v>49</v>
      </c>
    </row>
    <row r="49" spans="3:3" x14ac:dyDescent="0.3">
      <c r="C49" t="s">
        <v>50</v>
      </c>
    </row>
    <row r="50" spans="3:3" x14ac:dyDescent="0.3">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F116"/>
  <sheetViews>
    <sheetView zoomScale="80" zoomScaleNormal="80" workbookViewId="0">
      <pane ySplit="2" topLeftCell="A3" activePane="bottomLeft" state="frozen"/>
      <selection pane="bottomLeft" activeCell="A29" sqref="A29"/>
    </sheetView>
  </sheetViews>
  <sheetFormatPr defaultColWidth="8.6640625" defaultRowHeight="14.4" x14ac:dyDescent="0.3"/>
  <cols>
    <col min="1" max="1" width="30.6640625" style="2" customWidth="1"/>
    <col min="2" max="2" width="91.6640625" style="20" customWidth="1"/>
    <col min="3" max="3" width="65.109375" style="20" customWidth="1"/>
    <col min="4" max="4" width="65.109375" style="100" customWidth="1"/>
    <col min="5" max="5" width="23.88671875" style="100" customWidth="1"/>
    <col min="6" max="6" width="20.109375" style="20" customWidth="1"/>
    <col min="7" max="16384" width="8.6640625" style="20"/>
  </cols>
  <sheetData>
    <row r="1" spans="1:6" ht="32.4" customHeight="1" x14ac:dyDescent="0.3">
      <c r="A1" s="149" t="s">
        <v>52</v>
      </c>
      <c r="B1" s="149"/>
      <c r="C1" s="149"/>
    </row>
    <row r="2" spans="1:6" ht="30" x14ac:dyDescent="0.3">
      <c r="A2" s="6" t="s">
        <v>53</v>
      </c>
      <c r="B2" s="7" t="s">
        <v>54</v>
      </c>
      <c r="C2" s="7" t="s">
        <v>55</v>
      </c>
      <c r="D2" s="101" t="s">
        <v>56</v>
      </c>
      <c r="E2" s="92" t="s">
        <v>57</v>
      </c>
      <c r="F2" s="93" t="s">
        <v>58</v>
      </c>
    </row>
    <row r="3" spans="1:6" s="15" customFormat="1" ht="24.6" customHeight="1" x14ac:dyDescent="0.3">
      <c r="A3" s="148" t="s">
        <v>59</v>
      </c>
      <c r="B3" s="150"/>
      <c r="C3" s="151"/>
      <c r="D3" s="148"/>
      <c r="E3" s="150"/>
      <c r="F3" s="151"/>
    </row>
    <row r="4" spans="1:6" x14ac:dyDescent="0.3">
      <c r="A4" s="4" t="s">
        <v>60</v>
      </c>
      <c r="B4" s="3" t="s">
        <v>61</v>
      </c>
      <c r="C4" s="3" t="s">
        <v>62</v>
      </c>
      <c r="D4" s="4"/>
      <c r="E4" s="103"/>
      <c r="F4" s="23"/>
    </row>
    <row r="5" spans="1:6" s="5" customFormat="1" ht="15" customHeight="1" x14ac:dyDescent="0.25">
      <c r="A5" s="8">
        <v>1</v>
      </c>
      <c r="B5" s="21" t="s">
        <v>63</v>
      </c>
      <c r="C5" s="47" t="s">
        <v>64</v>
      </c>
      <c r="D5" s="38" t="s">
        <v>65</v>
      </c>
      <c r="E5" s="106"/>
      <c r="F5" s="95"/>
    </row>
    <row r="6" spans="1:6" s="5" customFormat="1" ht="43.2" x14ac:dyDescent="0.3">
      <c r="A6" s="8">
        <v>2</v>
      </c>
      <c r="B6" s="11" t="s">
        <v>66</v>
      </c>
      <c r="C6" s="11" t="s">
        <v>67</v>
      </c>
      <c r="D6" s="14" t="s">
        <v>68</v>
      </c>
      <c r="E6" s="109">
        <v>5</v>
      </c>
      <c r="F6" s="95" t="s">
        <v>69</v>
      </c>
    </row>
    <row r="7" spans="1:6" s="5" customFormat="1" ht="72" x14ac:dyDescent="0.3">
      <c r="A7" s="8" t="s">
        <v>70</v>
      </c>
      <c r="B7" s="21" t="s">
        <v>71</v>
      </c>
      <c r="C7" s="21" t="s">
        <v>72</v>
      </c>
      <c r="D7" s="38" t="s">
        <v>65</v>
      </c>
      <c r="E7" s="106"/>
      <c r="F7" s="95"/>
    </row>
    <row r="8" spans="1:6" s="5" customFormat="1" ht="104.4" customHeight="1" x14ac:dyDescent="0.3">
      <c r="A8" s="8" t="s">
        <v>73</v>
      </c>
      <c r="B8" s="21" t="s">
        <v>74</v>
      </c>
      <c r="C8" s="21" t="s">
        <v>75</v>
      </c>
      <c r="D8" s="38" t="s">
        <v>65</v>
      </c>
      <c r="E8" s="106"/>
      <c r="F8" s="95"/>
    </row>
    <row r="9" spans="1:6" s="5" customFormat="1" x14ac:dyDescent="0.3">
      <c r="A9" s="8">
        <v>4</v>
      </c>
      <c r="B9" s="21" t="s">
        <v>76</v>
      </c>
      <c r="C9" s="21" t="s">
        <v>77</v>
      </c>
      <c r="D9" s="38" t="s">
        <v>65</v>
      </c>
      <c r="E9" s="106"/>
      <c r="F9" s="95"/>
    </row>
    <row r="10" spans="1:6" s="5" customFormat="1" ht="43.2" x14ac:dyDescent="0.3">
      <c r="A10" s="8" t="s">
        <v>78</v>
      </c>
      <c r="B10" s="21" t="s">
        <v>79</v>
      </c>
      <c r="C10" s="21"/>
      <c r="D10" s="38" t="s">
        <v>68</v>
      </c>
      <c r="E10" s="106">
        <v>5</v>
      </c>
      <c r="F10" s="95" t="s">
        <v>80</v>
      </c>
    </row>
    <row r="11" spans="1:6" s="5" customFormat="1" ht="28.8" x14ac:dyDescent="0.3">
      <c r="A11" s="8" t="s">
        <v>81</v>
      </c>
      <c r="B11" s="11" t="s">
        <v>82</v>
      </c>
      <c r="C11" s="11" t="s">
        <v>83</v>
      </c>
      <c r="D11" s="14"/>
      <c r="E11" s="106"/>
      <c r="F11" s="95"/>
    </row>
    <row r="12" spans="1:6" s="15" customFormat="1" ht="28.5" customHeight="1" x14ac:dyDescent="0.3">
      <c r="A12" s="148" t="s">
        <v>84</v>
      </c>
      <c r="B12" s="141"/>
      <c r="C12" s="142"/>
      <c r="D12" s="102"/>
      <c r="E12" s="102"/>
      <c r="F12" s="94"/>
    </row>
    <row r="13" spans="1:6" s="22" customFormat="1" ht="187.2" x14ac:dyDescent="0.3">
      <c r="A13" s="10" t="s">
        <v>85</v>
      </c>
      <c r="B13" s="21" t="s">
        <v>86</v>
      </c>
      <c r="C13" s="21" t="s">
        <v>87</v>
      </c>
      <c r="D13" s="38" t="s">
        <v>68</v>
      </c>
      <c r="E13" s="38">
        <v>5</v>
      </c>
      <c r="F13" s="21" t="s">
        <v>88</v>
      </c>
    </row>
    <row r="14" spans="1:6" ht="43.2" x14ac:dyDescent="0.3">
      <c r="A14" s="1" t="s">
        <v>89</v>
      </c>
      <c r="B14" s="23" t="s">
        <v>90</v>
      </c>
      <c r="C14" s="23"/>
      <c r="D14" s="103" t="s">
        <v>68</v>
      </c>
      <c r="E14" s="103">
        <v>5</v>
      </c>
      <c r="F14" s="23" t="s">
        <v>91</v>
      </c>
    </row>
    <row r="15" spans="1:6" s="15" customFormat="1" ht="15.6" x14ac:dyDescent="0.3">
      <c r="A15" s="148" t="s">
        <v>92</v>
      </c>
      <c r="B15" s="141"/>
      <c r="C15" s="142"/>
      <c r="D15" s="102"/>
      <c r="E15" s="102"/>
      <c r="F15" s="94"/>
    </row>
    <row r="16" spans="1:6" ht="28.5" customHeight="1" x14ac:dyDescent="0.3">
      <c r="A16" s="140" t="s">
        <v>93</v>
      </c>
      <c r="B16" s="141"/>
      <c r="C16" s="142"/>
      <c r="D16" s="103"/>
      <c r="E16" s="103"/>
      <c r="F16" s="23"/>
    </row>
    <row r="17" spans="1:6" s="22" customFormat="1" ht="158.4" x14ac:dyDescent="0.3">
      <c r="A17" s="10">
        <v>7</v>
      </c>
      <c r="B17" s="23" t="s">
        <v>94</v>
      </c>
      <c r="C17" s="21" t="s">
        <v>95</v>
      </c>
      <c r="D17" s="38" t="s">
        <v>65</v>
      </c>
      <c r="E17" s="38"/>
      <c r="F17" s="21"/>
    </row>
    <row r="18" spans="1:6" s="22" customFormat="1" ht="43.2" x14ac:dyDescent="0.3">
      <c r="A18" s="10">
        <v>8</v>
      </c>
      <c r="B18" s="21" t="s">
        <v>96</v>
      </c>
      <c r="C18" s="21" t="s">
        <v>97</v>
      </c>
      <c r="D18" s="38" t="s">
        <v>65</v>
      </c>
      <c r="E18" s="38"/>
      <c r="F18" s="21"/>
    </row>
    <row r="19" spans="1:6" s="22" customFormat="1" ht="144" x14ac:dyDescent="0.3">
      <c r="A19" s="10">
        <v>9</v>
      </c>
      <c r="B19" s="21" t="s">
        <v>98</v>
      </c>
      <c r="C19" s="21" t="s">
        <v>99</v>
      </c>
      <c r="D19" s="38" t="s">
        <v>65</v>
      </c>
      <c r="E19" s="38"/>
      <c r="F19" s="21"/>
    </row>
    <row r="20" spans="1:6" s="22" customFormat="1" ht="57.6" x14ac:dyDescent="0.3">
      <c r="A20" s="10" t="s">
        <v>100</v>
      </c>
      <c r="B20" s="21" t="s">
        <v>101</v>
      </c>
      <c r="C20" s="21"/>
      <c r="D20" s="38" t="s">
        <v>68</v>
      </c>
      <c r="E20" s="38">
        <v>5</v>
      </c>
      <c r="F20" s="21" t="s">
        <v>102</v>
      </c>
    </row>
    <row r="21" spans="1:6" ht="28.8" x14ac:dyDescent="0.3">
      <c r="A21" s="1" t="s">
        <v>103</v>
      </c>
      <c r="B21" s="11" t="s">
        <v>104</v>
      </c>
      <c r="C21" s="24" t="s">
        <v>105</v>
      </c>
      <c r="D21" s="38" t="s">
        <v>65</v>
      </c>
      <c r="E21" s="103"/>
      <c r="F21" s="23"/>
    </row>
    <row r="22" spans="1:6" ht="27.9" customHeight="1" x14ac:dyDescent="0.3">
      <c r="A22" s="140" t="s">
        <v>106</v>
      </c>
      <c r="B22" s="141"/>
      <c r="C22" s="142"/>
      <c r="D22" s="103"/>
      <c r="E22" s="103"/>
      <c r="F22" s="23"/>
    </row>
    <row r="23" spans="1:6" s="22" customFormat="1" ht="129.6" x14ac:dyDescent="0.3">
      <c r="A23" s="10">
        <v>11</v>
      </c>
      <c r="B23" s="24" t="s">
        <v>107</v>
      </c>
      <c r="C23" s="24" t="s">
        <v>108</v>
      </c>
      <c r="D23" s="38" t="s">
        <v>65</v>
      </c>
      <c r="E23" s="38">
        <v>5</v>
      </c>
      <c r="F23" s="21" t="s">
        <v>109</v>
      </c>
    </row>
    <row r="24" spans="1:6" s="22" customFormat="1" ht="86.4" x14ac:dyDescent="0.3">
      <c r="A24" s="10" t="s">
        <v>110</v>
      </c>
      <c r="B24" s="24" t="s">
        <v>111</v>
      </c>
      <c r="C24" s="24" t="s">
        <v>112</v>
      </c>
      <c r="D24" s="38" t="s">
        <v>65</v>
      </c>
      <c r="E24" s="38"/>
      <c r="F24" s="21"/>
    </row>
    <row r="25" spans="1:6" ht="28.8" x14ac:dyDescent="0.3">
      <c r="A25" s="9" t="s">
        <v>113</v>
      </c>
      <c r="B25" s="11" t="s">
        <v>114</v>
      </c>
      <c r="C25" s="11"/>
      <c r="D25" s="14" t="s">
        <v>65</v>
      </c>
      <c r="E25" s="103"/>
      <c r="F25" s="23"/>
    </row>
    <row r="26" spans="1:6" s="15" customFormat="1" ht="29.1" customHeight="1" x14ac:dyDescent="0.3">
      <c r="A26" s="148" t="s">
        <v>115</v>
      </c>
      <c r="B26" s="141"/>
      <c r="C26" s="142"/>
      <c r="D26" s="102"/>
      <c r="E26" s="102"/>
      <c r="F26" s="94"/>
    </row>
    <row r="27" spans="1:6" ht="28.5" customHeight="1" x14ac:dyDescent="0.3">
      <c r="A27" s="140" t="s">
        <v>116</v>
      </c>
      <c r="B27" s="141"/>
      <c r="C27" s="142"/>
      <c r="D27" s="103"/>
      <c r="E27" s="103"/>
      <c r="F27" s="23"/>
    </row>
    <row r="28" spans="1:6" ht="18.600000000000001" customHeight="1" x14ac:dyDescent="0.3">
      <c r="A28" s="146" t="s">
        <v>117</v>
      </c>
      <c r="B28" s="141"/>
      <c r="C28" s="142"/>
      <c r="D28" s="103"/>
      <c r="E28" s="103"/>
      <c r="F28" s="23"/>
    </row>
    <row r="29" spans="1:6" ht="409.6" x14ac:dyDescent="0.3">
      <c r="A29" s="14" t="s">
        <v>118</v>
      </c>
      <c r="B29" s="11" t="s">
        <v>119</v>
      </c>
      <c r="C29" s="11" t="s">
        <v>120</v>
      </c>
      <c r="D29" s="14" t="s">
        <v>68</v>
      </c>
      <c r="E29" s="103">
        <v>5</v>
      </c>
      <c r="F29" s="23" t="s">
        <v>121</v>
      </c>
    </row>
    <row r="30" spans="1:6" s="22" customFormat="1" ht="100.8" x14ac:dyDescent="0.3">
      <c r="A30" s="10" t="s">
        <v>122</v>
      </c>
      <c r="B30" s="24" t="s">
        <v>123</v>
      </c>
      <c r="C30" s="24" t="s">
        <v>124</v>
      </c>
      <c r="D30" s="38" t="s">
        <v>125</v>
      </c>
      <c r="E30" s="38"/>
      <c r="F30" s="21"/>
    </row>
    <row r="31" spans="1:6" s="22" customFormat="1" ht="57.6" x14ac:dyDescent="0.3">
      <c r="A31" s="10" t="s">
        <v>126</v>
      </c>
      <c r="B31" s="24" t="s">
        <v>127</v>
      </c>
      <c r="C31" s="24"/>
      <c r="D31" s="38" t="s">
        <v>65</v>
      </c>
      <c r="E31" s="38"/>
      <c r="F31" s="21"/>
    </row>
    <row r="32" spans="1:6" s="22" customFormat="1" ht="28.8" x14ac:dyDescent="0.3">
      <c r="A32" s="10" t="s">
        <v>128</v>
      </c>
      <c r="B32" s="24" t="s">
        <v>129</v>
      </c>
      <c r="C32" s="24"/>
      <c r="D32" s="38" t="s">
        <v>65</v>
      </c>
      <c r="E32" s="38"/>
      <c r="F32" s="21"/>
    </row>
    <row r="33" spans="1:6" s="22" customFormat="1" ht="43.2" x14ac:dyDescent="0.3">
      <c r="A33" s="10">
        <v>15</v>
      </c>
      <c r="B33" s="16" t="s">
        <v>130</v>
      </c>
      <c r="C33" s="16" t="s">
        <v>131</v>
      </c>
      <c r="D33" s="104" t="s">
        <v>65</v>
      </c>
      <c r="E33" s="38"/>
      <c r="F33" s="21"/>
    </row>
    <row r="34" spans="1:6" s="22" customFormat="1" ht="172.8" x14ac:dyDescent="0.3">
      <c r="A34" s="10">
        <v>16</v>
      </c>
      <c r="B34" s="28" t="s">
        <v>132</v>
      </c>
      <c r="C34" s="29" t="s">
        <v>133</v>
      </c>
      <c r="D34" s="48" t="s">
        <v>125</v>
      </c>
      <c r="E34" s="38"/>
      <c r="F34" s="21"/>
    </row>
    <row r="35" spans="1:6" s="25" customFormat="1" ht="18.600000000000001" customHeight="1" x14ac:dyDescent="0.3">
      <c r="A35" s="140" t="s">
        <v>134</v>
      </c>
      <c r="B35" s="141"/>
      <c r="C35" s="142"/>
      <c r="D35" s="105"/>
      <c r="E35" s="105"/>
      <c r="F35" s="96"/>
    </row>
    <row r="36" spans="1:6" s="22" customFormat="1" ht="129.6" x14ac:dyDescent="0.3">
      <c r="A36" s="10" t="s">
        <v>135</v>
      </c>
      <c r="B36" s="21" t="s">
        <v>136</v>
      </c>
      <c r="C36" s="21" t="s">
        <v>137</v>
      </c>
      <c r="D36" s="37" t="s">
        <v>68</v>
      </c>
      <c r="E36" s="38">
        <v>5</v>
      </c>
      <c r="F36" s="21" t="s">
        <v>138</v>
      </c>
    </row>
    <row r="37" spans="1:6" s="22" customFormat="1" ht="43.2" x14ac:dyDescent="0.3">
      <c r="A37" s="10" t="s">
        <v>139</v>
      </c>
      <c r="B37" s="23" t="s">
        <v>140</v>
      </c>
      <c r="C37" s="21" t="s">
        <v>141</v>
      </c>
      <c r="D37" s="38" t="s">
        <v>65</v>
      </c>
      <c r="E37" s="38"/>
      <c r="F37" s="21"/>
    </row>
    <row r="38" spans="1:6" s="22" customFormat="1" ht="28.8" x14ac:dyDescent="0.3">
      <c r="A38" s="10" t="s">
        <v>142</v>
      </c>
      <c r="B38" s="21" t="s">
        <v>143</v>
      </c>
      <c r="C38" s="21" t="s">
        <v>141</v>
      </c>
      <c r="D38" s="38" t="s">
        <v>65</v>
      </c>
      <c r="E38" s="38"/>
      <c r="F38" s="21"/>
    </row>
    <row r="39" spans="1:6" s="5" customFormat="1" ht="23.4" customHeight="1" x14ac:dyDescent="0.3">
      <c r="A39" s="147" t="s">
        <v>144</v>
      </c>
      <c r="B39" s="141"/>
      <c r="C39" s="142"/>
      <c r="D39" s="106"/>
      <c r="E39" s="106"/>
      <c r="F39" s="95"/>
    </row>
    <row r="40" spans="1:6" s="22" customFormat="1" ht="43.2" x14ac:dyDescent="0.3">
      <c r="A40" s="10" t="s">
        <v>145</v>
      </c>
      <c r="B40" s="24" t="s">
        <v>146</v>
      </c>
      <c r="C40" s="99"/>
      <c r="D40" s="37" t="s">
        <v>125</v>
      </c>
      <c r="E40" s="38"/>
      <c r="F40" s="21"/>
    </row>
    <row r="41" spans="1:6" s="22" customFormat="1" ht="28.8" x14ac:dyDescent="0.3">
      <c r="A41" s="10" t="s">
        <v>147</v>
      </c>
      <c r="B41" s="24" t="s">
        <v>148</v>
      </c>
      <c r="C41" s="97"/>
      <c r="D41" s="38" t="s">
        <v>125</v>
      </c>
      <c r="E41" s="38"/>
      <c r="F41" s="21"/>
    </row>
    <row r="42" spans="1:6" s="22" customFormat="1" ht="57.6" x14ac:dyDescent="0.3">
      <c r="A42" s="10" t="s">
        <v>149</v>
      </c>
      <c r="B42" s="24" t="s">
        <v>150</v>
      </c>
      <c r="C42" s="98"/>
      <c r="D42" s="38" t="s">
        <v>65</v>
      </c>
      <c r="E42" s="38"/>
      <c r="F42" s="21"/>
    </row>
    <row r="43" spans="1:6" s="22" customFormat="1" ht="216" x14ac:dyDescent="0.3">
      <c r="A43" s="10" t="s">
        <v>151</v>
      </c>
      <c r="B43" s="24" t="s">
        <v>152</v>
      </c>
      <c r="C43" s="24" t="s">
        <v>153</v>
      </c>
      <c r="D43" s="38" t="s">
        <v>65</v>
      </c>
      <c r="E43" s="38"/>
      <c r="F43" s="21"/>
    </row>
    <row r="44" spans="1:6" s="22" customFormat="1" ht="100.8" x14ac:dyDescent="0.3">
      <c r="A44" s="12">
        <v>20</v>
      </c>
      <c r="B44" s="13" t="s">
        <v>154</v>
      </c>
      <c r="C44" s="13" t="s">
        <v>155</v>
      </c>
      <c r="D44" s="39" t="s">
        <v>125</v>
      </c>
      <c r="E44" s="38"/>
      <c r="F44" s="21"/>
    </row>
    <row r="45" spans="1:6" ht="23.1" customHeight="1" x14ac:dyDescent="0.3">
      <c r="A45" s="140" t="s">
        <v>156</v>
      </c>
      <c r="B45" s="141"/>
      <c r="C45" s="142"/>
      <c r="D45" s="103"/>
      <c r="E45" s="103"/>
      <c r="F45" s="23"/>
    </row>
    <row r="46" spans="1:6" s="22" customFormat="1" ht="293.39999999999998" customHeight="1" x14ac:dyDescent="0.3">
      <c r="A46" s="10">
        <v>21</v>
      </c>
      <c r="B46" s="24" t="s">
        <v>157</v>
      </c>
      <c r="C46" s="24" t="s">
        <v>158</v>
      </c>
      <c r="D46" s="38" t="s">
        <v>68</v>
      </c>
      <c r="E46" s="38" t="s">
        <v>159</v>
      </c>
      <c r="F46" s="21" t="s">
        <v>160</v>
      </c>
    </row>
    <row r="47" spans="1:6" s="43" customFormat="1" ht="50.1" customHeight="1" thickBot="1" x14ac:dyDescent="0.4">
      <c r="A47" s="42" t="s">
        <v>161</v>
      </c>
      <c r="B47" s="44" t="s">
        <v>162</v>
      </c>
      <c r="C47" s="45" t="s">
        <v>163</v>
      </c>
      <c r="D47" s="45" t="s">
        <v>164</v>
      </c>
      <c r="E47" s="38"/>
      <c r="F47" s="38"/>
    </row>
    <row r="48" spans="1:6" s="22" customFormat="1" ht="56.4" customHeight="1" thickBot="1" x14ac:dyDescent="0.35">
      <c r="A48" s="40" t="s">
        <v>165</v>
      </c>
      <c r="B48" s="24"/>
      <c r="C48" s="24"/>
      <c r="D48" s="38"/>
      <c r="E48" s="38"/>
      <c r="F48" s="21"/>
    </row>
    <row r="49" spans="1:6" s="22" customFormat="1" ht="54" customHeight="1" thickBot="1" x14ac:dyDescent="0.35">
      <c r="A49" s="41" t="s">
        <v>166</v>
      </c>
      <c r="B49" s="24"/>
      <c r="C49" s="24"/>
      <c r="D49" s="38"/>
      <c r="E49" s="38"/>
      <c r="F49" s="21"/>
    </row>
    <row r="50" spans="1:6" s="22" customFormat="1" ht="50.4" customHeight="1" thickBot="1" x14ac:dyDescent="0.35">
      <c r="A50" s="41" t="s">
        <v>167</v>
      </c>
      <c r="B50" s="24"/>
      <c r="C50" s="24"/>
      <c r="D50" s="38"/>
      <c r="E50" s="38"/>
      <c r="F50" s="21"/>
    </row>
    <row r="51" spans="1:6" s="22" customFormat="1" ht="60.6" customHeight="1" thickBot="1" x14ac:dyDescent="0.35">
      <c r="A51" s="41" t="s">
        <v>168</v>
      </c>
      <c r="B51" s="24"/>
      <c r="C51" s="24"/>
      <c r="D51" s="38"/>
      <c r="E51" s="38"/>
      <c r="F51" s="21"/>
    </row>
    <row r="52" spans="1:6" s="22" customFormat="1" ht="39.9" customHeight="1" thickBot="1" x14ac:dyDescent="0.35">
      <c r="A52" s="41" t="s">
        <v>169</v>
      </c>
      <c r="B52" s="24"/>
      <c r="C52" s="24"/>
      <c r="D52" s="38"/>
      <c r="E52" s="38"/>
      <c r="F52" s="21"/>
    </row>
    <row r="53" spans="1:6" s="22" customFormat="1" ht="62.1" customHeight="1" thickBot="1" x14ac:dyDescent="0.35">
      <c r="A53" s="41" t="s">
        <v>170</v>
      </c>
      <c r="B53" s="24"/>
      <c r="C53" s="24"/>
      <c r="D53" s="38"/>
      <c r="E53" s="38"/>
      <c r="F53" s="21"/>
    </row>
    <row r="54" spans="1:6" s="22" customFormat="1" ht="68.099999999999994" customHeight="1" thickBot="1" x14ac:dyDescent="0.35">
      <c r="A54" s="41" t="s">
        <v>171</v>
      </c>
      <c r="B54" s="24"/>
      <c r="C54" s="24"/>
      <c r="D54" s="38"/>
      <c r="E54" s="38"/>
      <c r="F54" s="21"/>
    </row>
    <row r="55" spans="1:6" s="22" customFormat="1" ht="59.1" customHeight="1" thickBot="1" x14ac:dyDescent="0.35">
      <c r="A55" s="41" t="s">
        <v>172</v>
      </c>
      <c r="B55" s="24"/>
      <c r="C55" s="24"/>
      <c r="D55" s="38"/>
      <c r="E55" s="38"/>
      <c r="F55" s="21"/>
    </row>
    <row r="56" spans="1:6" s="22" customFormat="1" ht="59.1" customHeight="1" thickBot="1" x14ac:dyDescent="0.35">
      <c r="A56" s="41" t="s">
        <v>173</v>
      </c>
      <c r="B56" s="24"/>
      <c r="C56" s="24"/>
      <c r="D56" s="38"/>
      <c r="E56" s="38"/>
      <c r="F56" s="21"/>
    </row>
    <row r="57" spans="1:6" s="22" customFormat="1" ht="102.6" customHeight="1" x14ac:dyDescent="0.3">
      <c r="A57" s="46">
        <v>22</v>
      </c>
      <c r="B57" s="24" t="s">
        <v>174</v>
      </c>
      <c r="C57" s="24" t="s">
        <v>175</v>
      </c>
      <c r="D57" s="38" t="s">
        <v>65</v>
      </c>
      <c r="E57" s="38"/>
      <c r="F57" s="21"/>
    </row>
    <row r="58" spans="1:6" s="22" customFormat="1" ht="207.9" customHeight="1" x14ac:dyDescent="0.3">
      <c r="A58" s="10">
        <v>23</v>
      </c>
      <c r="B58" s="24" t="s">
        <v>176</v>
      </c>
      <c r="C58" s="24" t="s">
        <v>177</v>
      </c>
      <c r="D58" s="103" t="s">
        <v>68</v>
      </c>
      <c r="E58" s="38">
        <v>5</v>
      </c>
      <c r="F58" s="21" t="s">
        <v>178</v>
      </c>
    </row>
    <row r="59" spans="1:6" ht="23.1" customHeight="1" x14ac:dyDescent="0.3">
      <c r="A59" s="140" t="s">
        <v>179</v>
      </c>
      <c r="B59" s="141"/>
      <c r="C59" s="142"/>
      <c r="D59" s="103"/>
      <c r="E59" s="103"/>
      <c r="F59" s="23"/>
    </row>
    <row r="60" spans="1:6" s="22" customFormat="1" ht="72" x14ac:dyDescent="0.3">
      <c r="A60" s="10" t="s">
        <v>180</v>
      </c>
      <c r="B60" s="24" t="s">
        <v>181</v>
      </c>
      <c r="C60" s="24" t="s">
        <v>182</v>
      </c>
      <c r="D60" s="38" t="s">
        <v>68</v>
      </c>
      <c r="E60" s="38">
        <v>5</v>
      </c>
      <c r="F60" s="21" t="s">
        <v>183</v>
      </c>
    </row>
    <row r="61" spans="1:6" s="22" customFormat="1" ht="43.2" x14ac:dyDescent="0.3">
      <c r="A61" s="10" t="s">
        <v>184</v>
      </c>
      <c r="B61" s="24" t="s">
        <v>185</v>
      </c>
      <c r="C61" s="24"/>
      <c r="D61" s="38" t="s">
        <v>65</v>
      </c>
      <c r="E61" s="38"/>
      <c r="F61" s="21"/>
    </row>
    <row r="62" spans="1:6" s="22" customFormat="1" ht="72" x14ac:dyDescent="0.3">
      <c r="A62" s="10" t="s">
        <v>186</v>
      </c>
      <c r="B62" s="17" t="s">
        <v>187</v>
      </c>
      <c r="C62" s="17"/>
      <c r="D62" s="106" t="s">
        <v>68</v>
      </c>
      <c r="E62" s="38">
        <v>5</v>
      </c>
      <c r="F62" s="21" t="s">
        <v>183</v>
      </c>
    </row>
    <row r="63" spans="1:6" s="22" customFormat="1" ht="43.2" x14ac:dyDescent="0.3">
      <c r="A63" s="10" t="s">
        <v>188</v>
      </c>
      <c r="B63" s="24" t="s">
        <v>189</v>
      </c>
      <c r="C63" s="24" t="s">
        <v>190</v>
      </c>
      <c r="D63" s="38" t="s">
        <v>65</v>
      </c>
      <c r="E63" s="38"/>
      <c r="F63" s="21"/>
    </row>
    <row r="64" spans="1:6" s="22" customFormat="1" ht="86.4" x14ac:dyDescent="0.3">
      <c r="A64" s="10" t="s">
        <v>191</v>
      </c>
      <c r="B64" s="24" t="s">
        <v>192</v>
      </c>
      <c r="C64" s="24" t="s">
        <v>193</v>
      </c>
      <c r="D64" s="38" t="s">
        <v>68</v>
      </c>
      <c r="E64" s="38">
        <v>5</v>
      </c>
      <c r="F64" s="21" t="s">
        <v>183</v>
      </c>
    </row>
    <row r="65" spans="1:6" s="22" customFormat="1" ht="28.8" x14ac:dyDescent="0.3">
      <c r="A65" s="10" t="s">
        <v>194</v>
      </c>
      <c r="B65" s="26" t="s">
        <v>195</v>
      </c>
      <c r="C65" s="24" t="s">
        <v>196</v>
      </c>
      <c r="D65" s="38" t="s">
        <v>65</v>
      </c>
      <c r="E65" s="38"/>
      <c r="F65" s="21"/>
    </row>
    <row r="66" spans="1:6" s="22" customFormat="1" ht="43.2" x14ac:dyDescent="0.3">
      <c r="A66" s="10" t="s">
        <v>197</v>
      </c>
      <c r="B66" s="24" t="s">
        <v>198</v>
      </c>
      <c r="C66" s="24" t="s">
        <v>199</v>
      </c>
      <c r="D66" s="38" t="s">
        <v>65</v>
      </c>
      <c r="E66" s="38"/>
      <c r="F66" s="21"/>
    </row>
    <row r="67" spans="1:6" s="22" customFormat="1" ht="72" x14ac:dyDescent="0.3">
      <c r="A67" s="10" t="s">
        <v>200</v>
      </c>
      <c r="B67" s="24" t="s">
        <v>201</v>
      </c>
      <c r="C67" s="24" t="s">
        <v>202</v>
      </c>
      <c r="D67" s="38" t="s">
        <v>68</v>
      </c>
      <c r="E67" s="38">
        <v>5</v>
      </c>
      <c r="F67" s="21" t="s">
        <v>183</v>
      </c>
    </row>
    <row r="68" spans="1:6" s="22" customFormat="1" ht="28.8" x14ac:dyDescent="0.3">
      <c r="A68" s="10" t="s">
        <v>203</v>
      </c>
      <c r="B68" s="24" t="s">
        <v>204</v>
      </c>
      <c r="C68" s="24" t="s">
        <v>205</v>
      </c>
      <c r="D68" s="38" t="s">
        <v>65</v>
      </c>
      <c r="E68" s="38"/>
      <c r="F68" s="21"/>
    </row>
    <row r="69" spans="1:6" s="22" customFormat="1" ht="57.6" x14ac:dyDescent="0.3">
      <c r="A69" s="10">
        <v>28</v>
      </c>
      <c r="B69" s="24" t="s">
        <v>206</v>
      </c>
      <c r="C69" s="24" t="s">
        <v>193</v>
      </c>
      <c r="D69" s="38" t="s">
        <v>65</v>
      </c>
      <c r="E69" s="38"/>
      <c r="F69" s="21"/>
    </row>
    <row r="70" spans="1:6" s="22" customFormat="1" ht="72" x14ac:dyDescent="0.3">
      <c r="A70" s="10" t="s">
        <v>207</v>
      </c>
      <c r="B70" s="17" t="s">
        <v>208</v>
      </c>
      <c r="C70" s="24" t="s">
        <v>193</v>
      </c>
      <c r="D70" s="38" t="s">
        <v>68</v>
      </c>
      <c r="E70" s="38">
        <v>5</v>
      </c>
      <c r="F70" s="21" t="s">
        <v>183</v>
      </c>
    </row>
    <row r="71" spans="1:6" s="22" customFormat="1" ht="50.4" customHeight="1" x14ac:dyDescent="0.3">
      <c r="A71" s="10" t="s">
        <v>209</v>
      </c>
      <c r="B71" s="24" t="s">
        <v>210</v>
      </c>
      <c r="C71" s="24" t="s">
        <v>211</v>
      </c>
      <c r="D71" s="38" t="s">
        <v>65</v>
      </c>
      <c r="E71" s="38"/>
      <c r="F71" s="21"/>
    </row>
    <row r="72" spans="1:6" s="22" customFormat="1" ht="86.4" x14ac:dyDescent="0.3">
      <c r="A72" s="10">
        <v>30</v>
      </c>
      <c r="B72" s="24" t="s">
        <v>212</v>
      </c>
      <c r="C72" s="24" t="s">
        <v>213</v>
      </c>
      <c r="D72" s="38" t="s">
        <v>65</v>
      </c>
      <c r="E72" s="38"/>
      <c r="F72" s="21"/>
    </row>
    <row r="73" spans="1:6" ht="23.1" customHeight="1" x14ac:dyDescent="0.3">
      <c r="A73" s="140" t="s">
        <v>214</v>
      </c>
      <c r="B73" s="141"/>
      <c r="C73" s="142"/>
      <c r="D73" s="103"/>
      <c r="E73" s="103"/>
      <c r="F73" s="23"/>
    </row>
    <row r="74" spans="1:6" s="22" customFormat="1" ht="86.4" x14ac:dyDescent="0.3">
      <c r="A74" s="12">
        <v>31</v>
      </c>
      <c r="B74" s="18" t="s">
        <v>215</v>
      </c>
      <c r="C74" s="13" t="s">
        <v>216</v>
      </c>
      <c r="D74" s="104" t="s">
        <v>125</v>
      </c>
      <c r="E74" s="38"/>
      <c r="F74" s="21"/>
    </row>
    <row r="75" spans="1:6" s="22" customFormat="1" ht="72" x14ac:dyDescent="0.3">
      <c r="A75" s="12">
        <v>32</v>
      </c>
      <c r="B75" s="18" t="s">
        <v>217</v>
      </c>
      <c r="C75" s="13" t="s">
        <v>218</v>
      </c>
      <c r="D75" s="104" t="s">
        <v>125</v>
      </c>
      <c r="E75" s="38"/>
      <c r="F75" s="21"/>
    </row>
    <row r="76" spans="1:6" ht="23.1" customHeight="1" x14ac:dyDescent="0.3">
      <c r="A76" s="140" t="s">
        <v>219</v>
      </c>
      <c r="B76" s="141"/>
      <c r="C76" s="142"/>
      <c r="D76" s="103"/>
      <c r="E76" s="103"/>
      <c r="F76" s="23"/>
    </row>
    <row r="77" spans="1:6" s="22" customFormat="1" ht="57.6" x14ac:dyDescent="0.3">
      <c r="A77" s="12">
        <v>33</v>
      </c>
      <c r="B77" s="18" t="s">
        <v>220</v>
      </c>
      <c r="C77" s="13" t="s">
        <v>221</v>
      </c>
      <c r="D77" s="104" t="s">
        <v>65</v>
      </c>
      <c r="E77" s="38"/>
      <c r="F77" s="21"/>
    </row>
    <row r="78" spans="1:6" s="22" customFormat="1" ht="43.2" x14ac:dyDescent="0.3">
      <c r="A78" s="12">
        <v>34</v>
      </c>
      <c r="B78" s="13" t="s">
        <v>222</v>
      </c>
      <c r="C78" s="13" t="s">
        <v>221</v>
      </c>
      <c r="D78" s="104" t="s">
        <v>65</v>
      </c>
      <c r="E78" s="38"/>
      <c r="F78" s="21"/>
    </row>
    <row r="79" spans="1:6" s="22" customFormat="1" ht="57.6" x14ac:dyDescent="0.3">
      <c r="A79" s="12">
        <v>35</v>
      </c>
      <c r="B79" s="13" t="s">
        <v>223</v>
      </c>
      <c r="C79" s="13" t="s">
        <v>221</v>
      </c>
      <c r="D79" s="104" t="s">
        <v>65</v>
      </c>
      <c r="E79" s="38"/>
      <c r="F79" s="21"/>
    </row>
    <row r="80" spans="1:6" ht="23.1" customHeight="1" x14ac:dyDescent="0.3">
      <c r="A80" s="140" t="s">
        <v>224</v>
      </c>
      <c r="B80" s="141"/>
      <c r="C80" s="142"/>
      <c r="D80" s="103"/>
      <c r="E80" s="103"/>
      <c r="F80" s="23"/>
    </row>
    <row r="81" spans="1:6" s="22" customFormat="1" ht="57.6" x14ac:dyDescent="0.3">
      <c r="A81" s="12" t="s">
        <v>225</v>
      </c>
      <c r="B81" s="18" t="s">
        <v>226</v>
      </c>
      <c r="C81" s="13" t="s">
        <v>227</v>
      </c>
      <c r="D81" s="104" t="s">
        <v>65</v>
      </c>
      <c r="E81" s="38"/>
      <c r="F81" s="21"/>
    </row>
    <row r="82" spans="1:6" s="22" customFormat="1" ht="28.8" x14ac:dyDescent="0.3">
      <c r="A82" s="12" t="s">
        <v>228</v>
      </c>
      <c r="B82" s="13" t="s">
        <v>229</v>
      </c>
      <c r="C82" s="13" t="s">
        <v>230</v>
      </c>
      <c r="D82" s="104" t="s">
        <v>65</v>
      </c>
      <c r="E82" s="38"/>
      <c r="F82" s="21"/>
    </row>
    <row r="83" spans="1:6" s="22" customFormat="1" ht="57.6" x14ac:dyDescent="0.3">
      <c r="A83" s="12" t="s">
        <v>231</v>
      </c>
      <c r="B83" s="27" t="s">
        <v>232</v>
      </c>
      <c r="C83" s="13"/>
      <c r="D83" s="104" t="s">
        <v>65</v>
      </c>
      <c r="E83" s="38"/>
      <c r="F83" s="21"/>
    </row>
    <row r="84" spans="1:6" s="22" customFormat="1" ht="72" x14ac:dyDescent="0.3">
      <c r="A84" s="12" t="s">
        <v>233</v>
      </c>
      <c r="B84" s="28" t="s">
        <v>234</v>
      </c>
      <c r="C84" s="29" t="s">
        <v>235</v>
      </c>
      <c r="D84" s="107" t="s">
        <v>65</v>
      </c>
      <c r="E84" s="38"/>
      <c r="F84" s="21"/>
    </row>
    <row r="85" spans="1:6" s="22" customFormat="1" ht="57.6" x14ac:dyDescent="0.3">
      <c r="A85" s="12">
        <v>38</v>
      </c>
      <c r="B85" s="18" t="s">
        <v>236</v>
      </c>
      <c r="C85" s="18"/>
      <c r="D85" s="108" t="s">
        <v>68</v>
      </c>
      <c r="E85" s="38">
        <v>5</v>
      </c>
      <c r="F85" s="21" t="s">
        <v>237</v>
      </c>
    </row>
    <row r="86" spans="1:6" s="22" customFormat="1" ht="57.6" x14ac:dyDescent="0.3">
      <c r="A86" s="12">
        <v>39</v>
      </c>
      <c r="B86" s="18" t="s">
        <v>238</v>
      </c>
      <c r="C86" s="13" t="s">
        <v>221</v>
      </c>
      <c r="D86" s="104" t="s">
        <v>68</v>
      </c>
      <c r="E86" s="38"/>
      <c r="F86" s="21" t="s">
        <v>239</v>
      </c>
    </row>
    <row r="87" spans="1:6" s="22" customFormat="1" ht="72" x14ac:dyDescent="0.3">
      <c r="A87" s="12">
        <v>40</v>
      </c>
      <c r="B87" s="18" t="s">
        <v>240</v>
      </c>
      <c r="C87" s="13" t="s">
        <v>241</v>
      </c>
      <c r="D87" s="104" t="s">
        <v>125</v>
      </c>
      <c r="E87" s="38"/>
      <c r="F87" s="21"/>
    </row>
    <row r="88" spans="1:6" s="22" customFormat="1" ht="57.6" x14ac:dyDescent="0.3">
      <c r="A88" s="12">
        <v>41</v>
      </c>
      <c r="B88" s="18" t="s">
        <v>242</v>
      </c>
      <c r="C88" s="13" t="s">
        <v>243</v>
      </c>
      <c r="D88" s="104" t="s">
        <v>125</v>
      </c>
      <c r="E88" s="38"/>
      <c r="F88" s="21"/>
    </row>
    <row r="89" spans="1:6" s="22" customFormat="1" ht="57.6" x14ac:dyDescent="0.3">
      <c r="A89" s="12">
        <v>42</v>
      </c>
      <c r="B89" s="18" t="s">
        <v>244</v>
      </c>
      <c r="C89" s="13" t="s">
        <v>221</v>
      </c>
      <c r="D89" s="104" t="s">
        <v>125</v>
      </c>
      <c r="E89" s="38"/>
      <c r="F89" s="21"/>
    </row>
    <row r="90" spans="1:6" ht="20.100000000000001" customHeight="1" x14ac:dyDescent="0.3">
      <c r="A90" s="140" t="s">
        <v>245</v>
      </c>
      <c r="B90" s="141"/>
      <c r="C90" s="142"/>
      <c r="D90" s="103"/>
      <c r="E90" s="103"/>
      <c r="F90" s="23"/>
    </row>
    <row r="91" spans="1:6" ht="20.100000000000001" customHeight="1" x14ac:dyDescent="0.3">
      <c r="A91" s="145" t="s">
        <v>246</v>
      </c>
      <c r="B91" s="141"/>
      <c r="C91" s="142"/>
      <c r="D91" s="103"/>
      <c r="E91" s="103"/>
      <c r="F91" s="23"/>
    </row>
    <row r="92" spans="1:6" s="22" customFormat="1" ht="72" x14ac:dyDescent="0.3">
      <c r="A92" s="10">
        <v>43</v>
      </c>
      <c r="B92" s="13" t="s">
        <v>247</v>
      </c>
      <c r="C92" s="13" t="s">
        <v>221</v>
      </c>
      <c r="D92" s="104" t="s">
        <v>125</v>
      </c>
      <c r="E92" s="38"/>
      <c r="F92" s="21"/>
    </row>
    <row r="93" spans="1:6" s="22" customFormat="1" ht="57.6" x14ac:dyDescent="0.3">
      <c r="A93" s="10">
        <v>44</v>
      </c>
      <c r="B93" s="13" t="s">
        <v>248</v>
      </c>
      <c r="C93" s="13" t="s">
        <v>221</v>
      </c>
      <c r="D93" s="104" t="s">
        <v>125</v>
      </c>
      <c r="E93" s="38"/>
      <c r="F93" s="21"/>
    </row>
    <row r="94" spans="1:6" s="22" customFormat="1" ht="57.6" x14ac:dyDescent="0.3">
      <c r="A94" s="10" t="s">
        <v>249</v>
      </c>
      <c r="B94" s="13" t="s">
        <v>250</v>
      </c>
      <c r="C94" s="30"/>
      <c r="D94" s="104" t="s">
        <v>125</v>
      </c>
      <c r="E94" s="38"/>
      <c r="F94" s="21"/>
    </row>
    <row r="95" spans="1:6" s="22" customFormat="1" ht="28.8" x14ac:dyDescent="0.3">
      <c r="A95" s="10" t="s">
        <v>251</v>
      </c>
      <c r="B95" s="13" t="s">
        <v>252</v>
      </c>
      <c r="C95" s="13" t="s">
        <v>253</v>
      </c>
      <c r="D95" s="104" t="s">
        <v>125</v>
      </c>
      <c r="E95" s="38"/>
      <c r="F95" s="21"/>
    </row>
    <row r="96" spans="1:6" s="22" customFormat="1" ht="72" x14ac:dyDescent="0.3">
      <c r="A96" s="10" t="s">
        <v>254</v>
      </c>
      <c r="B96" s="13" t="s">
        <v>255</v>
      </c>
      <c r="C96" s="13"/>
      <c r="D96" s="104" t="s">
        <v>125</v>
      </c>
      <c r="E96" s="38"/>
      <c r="F96" s="21"/>
    </row>
    <row r="97" spans="1:6" s="22" customFormat="1" ht="43.2" x14ac:dyDescent="0.3">
      <c r="A97" s="10" t="s">
        <v>256</v>
      </c>
      <c r="B97" s="13" t="s">
        <v>257</v>
      </c>
      <c r="C97" s="13" t="s">
        <v>258</v>
      </c>
      <c r="D97" s="104" t="s">
        <v>125</v>
      </c>
      <c r="E97" s="38"/>
      <c r="F97" s="21"/>
    </row>
    <row r="98" spans="1:6" s="22" customFormat="1" ht="129.6" x14ac:dyDescent="0.3">
      <c r="A98" s="19" t="s">
        <v>259</v>
      </c>
      <c r="B98" s="13" t="s">
        <v>260</v>
      </c>
      <c r="C98" s="13" t="s">
        <v>221</v>
      </c>
      <c r="D98" s="104" t="s">
        <v>125</v>
      </c>
      <c r="E98" s="38"/>
      <c r="F98" s="21"/>
    </row>
    <row r="99" spans="1:6" s="22" customFormat="1" ht="28.8" x14ac:dyDescent="0.3">
      <c r="A99" s="19" t="s">
        <v>261</v>
      </c>
      <c r="B99" s="13" t="s">
        <v>262</v>
      </c>
      <c r="C99" s="13" t="s">
        <v>263</v>
      </c>
      <c r="D99" s="104" t="s">
        <v>125</v>
      </c>
      <c r="E99" s="38"/>
      <c r="F99" s="21"/>
    </row>
    <row r="100" spans="1:6" s="22" customFormat="1" ht="57.6" x14ac:dyDescent="0.3">
      <c r="A100" s="10" t="s">
        <v>264</v>
      </c>
      <c r="B100" s="13" t="s">
        <v>265</v>
      </c>
      <c r="C100" s="13" t="s">
        <v>221</v>
      </c>
      <c r="D100" s="104" t="s">
        <v>125</v>
      </c>
      <c r="E100" s="38"/>
      <c r="F100" s="21"/>
    </row>
    <row r="101" spans="1:6" s="22" customFormat="1" ht="28.8" x14ac:dyDescent="0.3">
      <c r="A101" s="10" t="s">
        <v>266</v>
      </c>
      <c r="B101" s="13" t="s">
        <v>267</v>
      </c>
      <c r="C101" s="13" t="s">
        <v>268</v>
      </c>
      <c r="D101" s="104" t="s">
        <v>125</v>
      </c>
      <c r="E101" s="38"/>
      <c r="F101" s="21"/>
    </row>
    <row r="102" spans="1:6" x14ac:dyDescent="0.3">
      <c r="A102" s="143" t="s">
        <v>269</v>
      </c>
      <c r="B102" s="141"/>
      <c r="C102" s="142"/>
      <c r="D102" s="103"/>
      <c r="E102" s="103"/>
      <c r="F102" s="23"/>
    </row>
    <row r="103" spans="1:6" s="22" customFormat="1" ht="43.2" x14ac:dyDescent="0.3">
      <c r="A103" s="12" t="s">
        <v>270</v>
      </c>
      <c r="B103" s="13" t="s">
        <v>271</v>
      </c>
      <c r="C103" s="13" t="s">
        <v>272</v>
      </c>
      <c r="D103" s="104" t="s">
        <v>125</v>
      </c>
      <c r="E103" s="38"/>
      <c r="F103" s="21"/>
    </row>
    <row r="104" spans="1:6" s="22" customFormat="1" ht="28.8" x14ac:dyDescent="0.3">
      <c r="A104" s="12" t="s">
        <v>273</v>
      </c>
      <c r="B104" s="13" t="s">
        <v>274</v>
      </c>
      <c r="C104" s="13" t="s">
        <v>275</v>
      </c>
      <c r="D104" s="104" t="s">
        <v>125</v>
      </c>
      <c r="E104" s="38"/>
      <c r="F104" s="21"/>
    </row>
    <row r="105" spans="1:6" s="22" customFormat="1" ht="43.2" x14ac:dyDescent="0.3">
      <c r="A105" s="12">
        <v>50</v>
      </c>
      <c r="B105" s="13" t="s">
        <v>276</v>
      </c>
      <c r="C105" s="13" t="s">
        <v>193</v>
      </c>
      <c r="D105" s="104" t="s">
        <v>125</v>
      </c>
      <c r="E105" s="38"/>
      <c r="F105" s="21"/>
    </row>
    <row r="106" spans="1:6" x14ac:dyDescent="0.3">
      <c r="A106" s="144" t="s">
        <v>277</v>
      </c>
      <c r="B106" s="141"/>
      <c r="C106" s="142"/>
      <c r="D106" s="103"/>
      <c r="E106" s="103"/>
      <c r="F106" s="23"/>
    </row>
    <row r="107" spans="1:6" ht="201.6" x14ac:dyDescent="0.3">
      <c r="A107" s="1">
        <v>51</v>
      </c>
      <c r="B107" s="23" t="s">
        <v>278</v>
      </c>
      <c r="C107" s="23"/>
      <c r="D107" s="103" t="s">
        <v>68</v>
      </c>
      <c r="E107" s="103"/>
      <c r="F107" s="23" t="s">
        <v>279</v>
      </c>
    </row>
    <row r="108" spans="1:6" s="22" customFormat="1" x14ac:dyDescent="0.3">
      <c r="A108" s="10"/>
      <c r="B108" s="21" t="s">
        <v>280</v>
      </c>
      <c r="C108" s="21"/>
      <c r="D108" s="38"/>
      <c r="E108" s="38"/>
      <c r="F108" s="21"/>
    </row>
    <row r="109" spans="1:6" s="22" customFormat="1" x14ac:dyDescent="0.3">
      <c r="A109" s="10"/>
      <c r="B109" s="21" t="s">
        <v>281</v>
      </c>
      <c r="C109" s="21"/>
      <c r="D109" s="38"/>
      <c r="E109" s="38"/>
      <c r="F109" s="21"/>
    </row>
    <row r="110" spans="1:6" s="22" customFormat="1" x14ac:dyDescent="0.3">
      <c r="A110" s="10"/>
      <c r="B110" s="21" t="s">
        <v>282</v>
      </c>
      <c r="C110" s="21"/>
      <c r="D110" s="38"/>
      <c r="E110" s="38"/>
      <c r="F110" s="21"/>
    </row>
    <row r="111" spans="1:6" s="22" customFormat="1" x14ac:dyDescent="0.3">
      <c r="A111" s="10"/>
      <c r="B111" s="21" t="s">
        <v>283</v>
      </c>
      <c r="C111" s="21"/>
      <c r="D111" s="38"/>
      <c r="E111" s="38"/>
      <c r="F111" s="21"/>
    </row>
    <row r="112" spans="1:6" s="22" customFormat="1" x14ac:dyDescent="0.3">
      <c r="A112" s="10"/>
      <c r="B112" s="21" t="s">
        <v>284</v>
      </c>
      <c r="C112" s="21"/>
      <c r="D112" s="38"/>
      <c r="E112" s="38"/>
      <c r="F112" s="21"/>
    </row>
    <row r="113" spans="2:6" x14ac:dyDescent="0.3">
      <c r="D113" s="103"/>
      <c r="E113" s="103"/>
      <c r="F113" s="23"/>
    </row>
    <row r="116" spans="2:6" x14ac:dyDescent="0.3">
      <c r="B116"/>
    </row>
  </sheetData>
  <mergeCells count="21">
    <mergeCell ref="A1:C1"/>
    <mergeCell ref="A3:C3"/>
    <mergeCell ref="A15:C15"/>
    <mergeCell ref="A16:C16"/>
    <mergeCell ref="D3:F3"/>
    <mergeCell ref="A12:C12"/>
    <mergeCell ref="A28:C28"/>
    <mergeCell ref="A35:C35"/>
    <mergeCell ref="A39:C39"/>
    <mergeCell ref="A45:C45"/>
    <mergeCell ref="A22:C22"/>
    <mergeCell ref="A26:C26"/>
    <mergeCell ref="A27:C27"/>
    <mergeCell ref="A59:C59"/>
    <mergeCell ref="A102:C102"/>
    <mergeCell ref="A106:C106"/>
    <mergeCell ref="A73:C73"/>
    <mergeCell ref="A76:C76"/>
    <mergeCell ref="A80:C80"/>
    <mergeCell ref="A90:C90"/>
    <mergeCell ref="A91:C9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AFFD-7A69-413F-87E1-AC352CEF73E8}">
  <dimension ref="A1:I13"/>
  <sheetViews>
    <sheetView topLeftCell="A7" workbookViewId="0"/>
  </sheetViews>
  <sheetFormatPr defaultColWidth="8.5546875" defaultRowHeight="14.4" x14ac:dyDescent="0.3"/>
  <cols>
    <col min="1" max="1" width="30.44140625" customWidth="1"/>
    <col min="2" max="2" width="122.5546875" customWidth="1"/>
    <col min="3" max="3" width="17.5546875" customWidth="1"/>
  </cols>
  <sheetData>
    <row r="1" spans="1:9" x14ac:dyDescent="0.3">
      <c r="A1" s="87" t="s">
        <v>285</v>
      </c>
      <c r="B1" s="87"/>
      <c r="C1" s="87"/>
      <c r="D1" s="87"/>
      <c r="E1" s="87"/>
      <c r="F1" s="88"/>
    </row>
    <row r="2" spans="1:9" ht="20.399999999999999" x14ac:dyDescent="0.35">
      <c r="A2" s="155" t="s">
        <v>286</v>
      </c>
      <c r="B2" s="155"/>
      <c r="C2" s="156"/>
      <c r="D2" s="156"/>
      <c r="E2" s="87"/>
      <c r="F2" s="87"/>
    </row>
    <row r="3" spans="1:9" x14ac:dyDescent="0.3">
      <c r="A3" s="89" t="s">
        <v>287</v>
      </c>
      <c r="B3" s="157" t="s">
        <v>288</v>
      </c>
      <c r="C3" s="158"/>
      <c r="D3" s="158"/>
      <c r="E3" s="158"/>
      <c r="F3" s="158"/>
      <c r="G3" s="158"/>
      <c r="H3" s="158"/>
      <c r="I3" s="159"/>
    </row>
    <row r="4" spans="1:9" ht="15" customHeight="1" x14ac:dyDescent="0.3">
      <c r="A4" s="160" t="s">
        <v>289</v>
      </c>
      <c r="B4" s="161" t="s">
        <v>290</v>
      </c>
      <c r="C4" s="161"/>
      <c r="D4" s="161"/>
      <c r="E4" s="161"/>
      <c r="F4" s="161"/>
      <c r="G4" s="161"/>
      <c r="H4" s="161"/>
      <c r="I4" s="161"/>
    </row>
    <row r="5" spans="1:9" ht="51.75" customHeight="1" x14ac:dyDescent="0.3">
      <c r="A5" s="160"/>
      <c r="B5" s="161"/>
      <c r="C5" s="161"/>
      <c r="D5" s="161"/>
      <c r="E5" s="161"/>
      <c r="F5" s="161"/>
      <c r="G5" s="161"/>
      <c r="H5" s="161"/>
      <c r="I5" s="161"/>
    </row>
    <row r="6" spans="1:9" x14ac:dyDescent="0.3">
      <c r="A6" s="162" t="s">
        <v>291</v>
      </c>
      <c r="B6" s="161" t="s">
        <v>292</v>
      </c>
      <c r="C6" s="161"/>
      <c r="D6" s="161"/>
      <c r="E6" s="161"/>
      <c r="F6" s="161"/>
      <c r="G6" s="161"/>
      <c r="H6" s="161"/>
      <c r="I6" s="161"/>
    </row>
    <row r="7" spans="1:9" ht="141.6" customHeight="1" x14ac:dyDescent="0.3">
      <c r="A7" s="162"/>
      <c r="B7" s="161"/>
      <c r="C7" s="161"/>
      <c r="D7" s="161"/>
      <c r="E7" s="161"/>
      <c r="F7" s="161"/>
      <c r="G7" s="161"/>
      <c r="H7" s="161"/>
      <c r="I7" s="161"/>
    </row>
    <row r="8" spans="1:9" ht="86.25" customHeight="1" x14ac:dyDescent="0.3">
      <c r="A8" s="90" t="s">
        <v>293</v>
      </c>
      <c r="B8" s="161" t="s">
        <v>294</v>
      </c>
      <c r="C8" s="161"/>
      <c r="D8" s="161"/>
      <c r="E8" s="161"/>
      <c r="F8" s="161"/>
      <c r="G8" s="161"/>
      <c r="H8" s="161"/>
      <c r="I8" s="161"/>
    </row>
    <row r="9" spans="1:9" ht="15" customHeight="1" x14ac:dyDescent="0.3">
      <c r="A9" s="163" t="s">
        <v>295</v>
      </c>
      <c r="B9" s="161" t="s">
        <v>296</v>
      </c>
      <c r="C9" s="161"/>
      <c r="D9" s="161"/>
      <c r="E9" s="161"/>
      <c r="F9" s="161"/>
      <c r="G9" s="161"/>
      <c r="H9" s="161"/>
      <c r="I9" s="161"/>
    </row>
    <row r="10" spans="1:9" ht="80.25" customHeight="1" x14ac:dyDescent="0.3">
      <c r="A10" s="163"/>
      <c r="B10" s="161"/>
      <c r="C10" s="161"/>
      <c r="D10" s="161"/>
      <c r="E10" s="161"/>
      <c r="F10" s="161"/>
      <c r="G10" s="161"/>
      <c r="H10" s="161"/>
      <c r="I10" s="161"/>
    </row>
    <row r="11" spans="1:9" x14ac:dyDescent="0.3">
      <c r="A11" s="163" t="s">
        <v>297</v>
      </c>
      <c r="B11" s="161" t="s">
        <v>298</v>
      </c>
      <c r="C11" s="161"/>
      <c r="D11" s="161"/>
      <c r="E11" s="161"/>
      <c r="F11" s="161"/>
      <c r="G11" s="161"/>
      <c r="H11" s="161"/>
      <c r="I11" s="161"/>
    </row>
    <row r="12" spans="1:9" ht="75" customHeight="1" x14ac:dyDescent="0.3">
      <c r="A12" s="163"/>
      <c r="B12" s="161"/>
      <c r="C12" s="161"/>
      <c r="D12" s="161"/>
      <c r="E12" s="161"/>
      <c r="F12" s="161"/>
      <c r="G12" s="161"/>
      <c r="H12" s="161"/>
      <c r="I12" s="161"/>
    </row>
    <row r="13" spans="1:9" ht="87" customHeight="1" x14ac:dyDescent="0.3">
      <c r="A13" s="91" t="s">
        <v>299</v>
      </c>
      <c r="B13" s="152" t="s">
        <v>300</v>
      </c>
      <c r="C13" s="153"/>
      <c r="D13" s="153"/>
      <c r="E13" s="153"/>
      <c r="F13" s="153"/>
      <c r="G13" s="153"/>
      <c r="H13" s="153"/>
      <c r="I13" s="154"/>
    </row>
  </sheetData>
  <mergeCells count="12">
    <mergeCell ref="B13:I13"/>
    <mergeCell ref="A2:D2"/>
    <mergeCell ref="B3:I3"/>
    <mergeCell ref="A4:A5"/>
    <mergeCell ref="B4:I5"/>
    <mergeCell ref="A6:A7"/>
    <mergeCell ref="B6:I7"/>
    <mergeCell ref="B8:I8"/>
    <mergeCell ref="A9:A10"/>
    <mergeCell ref="B9:I10"/>
    <mergeCell ref="A11:A12"/>
    <mergeCell ref="B11:I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879D-1B59-430C-A29C-5FAA12023A89}">
  <dimension ref="A1:N39"/>
  <sheetViews>
    <sheetView tabSelected="1" zoomScale="80" zoomScaleNormal="80" workbookViewId="0">
      <selection activeCell="H19" sqref="H19"/>
    </sheetView>
  </sheetViews>
  <sheetFormatPr defaultColWidth="8.5546875" defaultRowHeight="13.2" x14ac:dyDescent="0.25"/>
  <cols>
    <col min="1" max="1" width="62.6640625" style="49" customWidth="1"/>
    <col min="2" max="2" width="23.5546875" style="51" customWidth="1"/>
    <col min="3" max="3" width="8.5546875" style="49"/>
    <col min="4" max="4" width="13.44140625" style="51" customWidth="1"/>
    <col min="5" max="5" width="10.6640625" style="49" customWidth="1"/>
    <col min="6" max="6" width="12.6640625" style="49" customWidth="1"/>
    <col min="7" max="7" width="12.44140625" style="49" customWidth="1"/>
    <col min="8" max="8" width="11.109375" style="49" customWidth="1"/>
    <col min="9" max="9" width="12.33203125" style="49" customWidth="1"/>
    <col min="10" max="10" width="12.44140625" style="49" customWidth="1"/>
    <col min="11" max="11" width="11.33203125" style="49" customWidth="1"/>
    <col min="12" max="12" width="12.6640625" style="49" customWidth="1"/>
    <col min="13" max="13" width="54.33203125" style="49" customWidth="1"/>
    <col min="14" max="14" width="0" style="49" hidden="1" customWidth="1"/>
    <col min="15" max="256" width="8.5546875" style="49"/>
    <col min="257" max="257" width="26.5546875" style="49" customWidth="1"/>
    <col min="258" max="258" width="12" style="49" customWidth="1"/>
    <col min="259" max="259" width="8.5546875" style="49"/>
    <col min="260" max="260" width="13.44140625" style="49" customWidth="1"/>
    <col min="261" max="261" width="8.5546875" style="49"/>
    <col min="262" max="262" width="10.5546875" style="49" customWidth="1"/>
    <col min="263" max="263" width="12.44140625" style="49" customWidth="1"/>
    <col min="264" max="264" width="8.5546875" style="49"/>
    <col min="265" max="265" width="10.5546875" style="49" customWidth="1"/>
    <col min="266" max="266" width="12.44140625" style="49" customWidth="1"/>
    <col min="267" max="267" width="8.5546875" style="49"/>
    <col min="268" max="268" width="10.5546875" style="49" customWidth="1"/>
    <col min="269" max="269" width="8.5546875" style="49"/>
    <col min="270" max="270" width="0" style="49" hidden="1" customWidth="1"/>
    <col min="271" max="512" width="8.5546875" style="49"/>
    <col min="513" max="513" width="26.5546875" style="49" customWidth="1"/>
    <col min="514" max="514" width="12" style="49" customWidth="1"/>
    <col min="515" max="515" width="8.5546875" style="49"/>
    <col min="516" max="516" width="13.44140625" style="49" customWidth="1"/>
    <col min="517" max="517" width="8.5546875" style="49"/>
    <col min="518" max="518" width="10.5546875" style="49" customWidth="1"/>
    <col min="519" max="519" width="12.44140625" style="49" customWidth="1"/>
    <col min="520" max="520" width="8.5546875" style="49"/>
    <col min="521" max="521" width="10.5546875" style="49" customWidth="1"/>
    <col min="522" max="522" width="12.44140625" style="49" customWidth="1"/>
    <col min="523" max="523" width="8.5546875" style="49"/>
    <col min="524" max="524" width="10.5546875" style="49" customWidth="1"/>
    <col min="525" max="525" width="8.5546875" style="49"/>
    <col min="526" max="526" width="0" style="49" hidden="1" customWidth="1"/>
    <col min="527" max="768" width="8.5546875" style="49"/>
    <col min="769" max="769" width="26.5546875" style="49" customWidth="1"/>
    <col min="770" max="770" width="12" style="49" customWidth="1"/>
    <col min="771" max="771" width="8.5546875" style="49"/>
    <col min="772" max="772" width="13.44140625" style="49" customWidth="1"/>
    <col min="773" max="773" width="8.5546875" style="49"/>
    <col min="774" max="774" width="10.5546875" style="49" customWidth="1"/>
    <col min="775" max="775" width="12.44140625" style="49" customWidth="1"/>
    <col min="776" max="776" width="8.5546875" style="49"/>
    <col min="777" max="777" width="10.5546875" style="49" customWidth="1"/>
    <col min="778" max="778" width="12.44140625" style="49" customWidth="1"/>
    <col min="779" max="779" width="8.5546875" style="49"/>
    <col min="780" max="780" width="10.5546875" style="49" customWidth="1"/>
    <col min="781" max="781" width="8.5546875" style="49"/>
    <col min="782" max="782" width="0" style="49" hidden="1" customWidth="1"/>
    <col min="783" max="1024" width="8.5546875" style="49"/>
    <col min="1025" max="1025" width="26.5546875" style="49" customWidth="1"/>
    <col min="1026" max="1026" width="12" style="49" customWidth="1"/>
    <col min="1027" max="1027" width="8.5546875" style="49"/>
    <col min="1028" max="1028" width="13.44140625" style="49" customWidth="1"/>
    <col min="1029" max="1029" width="8.5546875" style="49"/>
    <col min="1030" max="1030" width="10.5546875" style="49" customWidth="1"/>
    <col min="1031" max="1031" width="12.44140625" style="49" customWidth="1"/>
    <col min="1032" max="1032" width="8.5546875" style="49"/>
    <col min="1033" max="1033" width="10.5546875" style="49" customWidth="1"/>
    <col min="1034" max="1034" width="12.44140625" style="49" customWidth="1"/>
    <col min="1035" max="1035" width="8.5546875" style="49"/>
    <col min="1036" max="1036" width="10.5546875" style="49" customWidth="1"/>
    <col min="1037" max="1037" width="8.5546875" style="49"/>
    <col min="1038" max="1038" width="0" style="49" hidden="1" customWidth="1"/>
    <col min="1039" max="1280" width="8.5546875" style="49"/>
    <col min="1281" max="1281" width="26.5546875" style="49" customWidth="1"/>
    <col min="1282" max="1282" width="12" style="49" customWidth="1"/>
    <col min="1283" max="1283" width="8.5546875" style="49"/>
    <col min="1284" max="1284" width="13.44140625" style="49" customWidth="1"/>
    <col min="1285" max="1285" width="8.5546875" style="49"/>
    <col min="1286" max="1286" width="10.5546875" style="49" customWidth="1"/>
    <col min="1287" max="1287" width="12.44140625" style="49" customWidth="1"/>
    <col min="1288" max="1288" width="8.5546875" style="49"/>
    <col min="1289" max="1289" width="10.5546875" style="49" customWidth="1"/>
    <col min="1290" max="1290" width="12.44140625" style="49" customWidth="1"/>
    <col min="1291" max="1291" width="8.5546875" style="49"/>
    <col min="1292" max="1292" width="10.5546875" style="49" customWidth="1"/>
    <col min="1293" max="1293" width="8.5546875" style="49"/>
    <col min="1294" max="1294" width="0" style="49" hidden="1" customWidth="1"/>
    <col min="1295" max="1536" width="8.5546875" style="49"/>
    <col min="1537" max="1537" width="26.5546875" style="49" customWidth="1"/>
    <col min="1538" max="1538" width="12" style="49" customWidth="1"/>
    <col min="1539" max="1539" width="8.5546875" style="49"/>
    <col min="1540" max="1540" width="13.44140625" style="49" customWidth="1"/>
    <col min="1541" max="1541" width="8.5546875" style="49"/>
    <col min="1542" max="1542" width="10.5546875" style="49" customWidth="1"/>
    <col min="1543" max="1543" width="12.44140625" style="49" customWidth="1"/>
    <col min="1544" max="1544" width="8.5546875" style="49"/>
    <col min="1545" max="1545" width="10.5546875" style="49" customWidth="1"/>
    <col min="1546" max="1546" width="12.44140625" style="49" customWidth="1"/>
    <col min="1547" max="1547" width="8.5546875" style="49"/>
    <col min="1548" max="1548" width="10.5546875" style="49" customWidth="1"/>
    <col min="1549" max="1549" width="8.5546875" style="49"/>
    <col min="1550" max="1550" width="0" style="49" hidden="1" customWidth="1"/>
    <col min="1551" max="1792" width="8.5546875" style="49"/>
    <col min="1793" max="1793" width="26.5546875" style="49" customWidth="1"/>
    <col min="1794" max="1794" width="12" style="49" customWidth="1"/>
    <col min="1795" max="1795" width="8.5546875" style="49"/>
    <col min="1796" max="1796" width="13.44140625" style="49" customWidth="1"/>
    <col min="1797" max="1797" width="8.5546875" style="49"/>
    <col min="1798" max="1798" width="10.5546875" style="49" customWidth="1"/>
    <col min="1799" max="1799" width="12.44140625" style="49" customWidth="1"/>
    <col min="1800" max="1800" width="8.5546875" style="49"/>
    <col min="1801" max="1801" width="10.5546875" style="49" customWidth="1"/>
    <col min="1802" max="1802" width="12.44140625" style="49" customWidth="1"/>
    <col min="1803" max="1803" width="8.5546875" style="49"/>
    <col min="1804" max="1804" width="10.5546875" style="49" customWidth="1"/>
    <col min="1805" max="1805" width="8.5546875" style="49"/>
    <col min="1806" max="1806" width="0" style="49" hidden="1" customWidth="1"/>
    <col min="1807" max="2048" width="8.5546875" style="49"/>
    <col min="2049" max="2049" width="26.5546875" style="49" customWidth="1"/>
    <col min="2050" max="2050" width="12" style="49" customWidth="1"/>
    <col min="2051" max="2051" width="8.5546875" style="49"/>
    <col min="2052" max="2052" width="13.44140625" style="49" customWidth="1"/>
    <col min="2053" max="2053" width="8.5546875" style="49"/>
    <col min="2054" max="2054" width="10.5546875" style="49" customWidth="1"/>
    <col min="2055" max="2055" width="12.44140625" style="49" customWidth="1"/>
    <col min="2056" max="2056" width="8.5546875" style="49"/>
    <col min="2057" max="2057" width="10.5546875" style="49" customWidth="1"/>
    <col min="2058" max="2058" width="12.44140625" style="49" customWidth="1"/>
    <col min="2059" max="2059" width="8.5546875" style="49"/>
    <col min="2060" max="2060" width="10.5546875" style="49" customWidth="1"/>
    <col min="2061" max="2061" width="8.5546875" style="49"/>
    <col min="2062" max="2062" width="0" style="49" hidden="1" customWidth="1"/>
    <col min="2063" max="2304" width="8.5546875" style="49"/>
    <col min="2305" max="2305" width="26.5546875" style="49" customWidth="1"/>
    <col min="2306" max="2306" width="12" style="49" customWidth="1"/>
    <col min="2307" max="2307" width="8.5546875" style="49"/>
    <col min="2308" max="2308" width="13.44140625" style="49" customWidth="1"/>
    <col min="2309" max="2309" width="8.5546875" style="49"/>
    <col min="2310" max="2310" width="10.5546875" style="49" customWidth="1"/>
    <col min="2311" max="2311" width="12.44140625" style="49" customWidth="1"/>
    <col min="2312" max="2312" width="8.5546875" style="49"/>
    <col min="2313" max="2313" width="10.5546875" style="49" customWidth="1"/>
    <col min="2314" max="2314" width="12.44140625" style="49" customWidth="1"/>
    <col min="2315" max="2315" width="8.5546875" style="49"/>
    <col min="2316" max="2316" width="10.5546875" style="49" customWidth="1"/>
    <col min="2317" max="2317" width="8.5546875" style="49"/>
    <col min="2318" max="2318" width="0" style="49" hidden="1" customWidth="1"/>
    <col min="2319" max="2560" width="8.5546875" style="49"/>
    <col min="2561" max="2561" width="26.5546875" style="49" customWidth="1"/>
    <col min="2562" max="2562" width="12" style="49" customWidth="1"/>
    <col min="2563" max="2563" width="8.5546875" style="49"/>
    <col min="2564" max="2564" width="13.44140625" style="49" customWidth="1"/>
    <col min="2565" max="2565" width="8.5546875" style="49"/>
    <col min="2566" max="2566" width="10.5546875" style="49" customWidth="1"/>
    <col min="2567" max="2567" width="12.44140625" style="49" customWidth="1"/>
    <col min="2568" max="2568" width="8.5546875" style="49"/>
    <col min="2569" max="2569" width="10.5546875" style="49" customWidth="1"/>
    <col min="2570" max="2570" width="12.44140625" style="49" customWidth="1"/>
    <col min="2571" max="2571" width="8.5546875" style="49"/>
    <col min="2572" max="2572" width="10.5546875" style="49" customWidth="1"/>
    <col min="2573" max="2573" width="8.5546875" style="49"/>
    <col min="2574" max="2574" width="0" style="49" hidden="1" customWidth="1"/>
    <col min="2575" max="2816" width="8.5546875" style="49"/>
    <col min="2817" max="2817" width="26.5546875" style="49" customWidth="1"/>
    <col min="2818" max="2818" width="12" style="49" customWidth="1"/>
    <col min="2819" max="2819" width="8.5546875" style="49"/>
    <col min="2820" max="2820" width="13.44140625" style="49" customWidth="1"/>
    <col min="2821" max="2821" width="8.5546875" style="49"/>
    <col min="2822" max="2822" width="10.5546875" style="49" customWidth="1"/>
    <col min="2823" max="2823" width="12.44140625" style="49" customWidth="1"/>
    <col min="2824" max="2824" width="8.5546875" style="49"/>
    <col min="2825" max="2825" width="10.5546875" style="49" customWidth="1"/>
    <col min="2826" max="2826" width="12.44140625" style="49" customWidth="1"/>
    <col min="2827" max="2827" width="8.5546875" style="49"/>
    <col min="2828" max="2828" width="10.5546875" style="49" customWidth="1"/>
    <col min="2829" max="2829" width="8.5546875" style="49"/>
    <col min="2830" max="2830" width="0" style="49" hidden="1" customWidth="1"/>
    <col min="2831" max="3072" width="8.5546875" style="49"/>
    <col min="3073" max="3073" width="26.5546875" style="49" customWidth="1"/>
    <col min="3074" max="3074" width="12" style="49" customWidth="1"/>
    <col min="3075" max="3075" width="8.5546875" style="49"/>
    <col min="3076" max="3076" width="13.44140625" style="49" customWidth="1"/>
    <col min="3077" max="3077" width="8.5546875" style="49"/>
    <col min="3078" max="3078" width="10.5546875" style="49" customWidth="1"/>
    <col min="3079" max="3079" width="12.44140625" style="49" customWidth="1"/>
    <col min="3080" max="3080" width="8.5546875" style="49"/>
    <col min="3081" max="3081" width="10.5546875" style="49" customWidth="1"/>
    <col min="3082" max="3082" width="12.44140625" style="49" customWidth="1"/>
    <col min="3083" max="3083" width="8.5546875" style="49"/>
    <col min="3084" max="3084" width="10.5546875" style="49" customWidth="1"/>
    <col min="3085" max="3085" width="8.5546875" style="49"/>
    <col min="3086" max="3086" width="0" style="49" hidden="1" customWidth="1"/>
    <col min="3087" max="3328" width="8.5546875" style="49"/>
    <col min="3329" max="3329" width="26.5546875" style="49" customWidth="1"/>
    <col min="3330" max="3330" width="12" style="49" customWidth="1"/>
    <col min="3331" max="3331" width="8.5546875" style="49"/>
    <col min="3332" max="3332" width="13.44140625" style="49" customWidth="1"/>
    <col min="3333" max="3333" width="8.5546875" style="49"/>
    <col min="3334" max="3334" width="10.5546875" style="49" customWidth="1"/>
    <col min="3335" max="3335" width="12.44140625" style="49" customWidth="1"/>
    <col min="3336" max="3336" width="8.5546875" style="49"/>
    <col min="3337" max="3337" width="10.5546875" style="49" customWidth="1"/>
    <col min="3338" max="3338" width="12.44140625" style="49" customWidth="1"/>
    <col min="3339" max="3339" width="8.5546875" style="49"/>
    <col min="3340" max="3340" width="10.5546875" style="49" customWidth="1"/>
    <col min="3341" max="3341" width="8.5546875" style="49"/>
    <col min="3342" max="3342" width="0" style="49" hidden="1" customWidth="1"/>
    <col min="3343" max="3584" width="8.5546875" style="49"/>
    <col min="3585" max="3585" width="26.5546875" style="49" customWidth="1"/>
    <col min="3586" max="3586" width="12" style="49" customWidth="1"/>
    <col min="3587" max="3587" width="8.5546875" style="49"/>
    <col min="3588" max="3588" width="13.44140625" style="49" customWidth="1"/>
    <col min="3589" max="3589" width="8.5546875" style="49"/>
    <col min="3590" max="3590" width="10.5546875" style="49" customWidth="1"/>
    <col min="3591" max="3591" width="12.44140625" style="49" customWidth="1"/>
    <col min="3592" max="3592" width="8.5546875" style="49"/>
    <col min="3593" max="3593" width="10.5546875" style="49" customWidth="1"/>
    <col min="3594" max="3594" width="12.44140625" style="49" customWidth="1"/>
    <col min="3595" max="3595" width="8.5546875" style="49"/>
    <col min="3596" max="3596" width="10.5546875" style="49" customWidth="1"/>
    <col min="3597" max="3597" width="8.5546875" style="49"/>
    <col min="3598" max="3598" width="0" style="49" hidden="1" customWidth="1"/>
    <col min="3599" max="3840" width="8.5546875" style="49"/>
    <col min="3841" max="3841" width="26.5546875" style="49" customWidth="1"/>
    <col min="3842" max="3842" width="12" style="49" customWidth="1"/>
    <col min="3843" max="3843" width="8.5546875" style="49"/>
    <col min="3844" max="3844" width="13.44140625" style="49" customWidth="1"/>
    <col min="3845" max="3845" width="8.5546875" style="49"/>
    <col min="3846" max="3846" width="10.5546875" style="49" customWidth="1"/>
    <col min="3847" max="3847" width="12.44140625" style="49" customWidth="1"/>
    <col min="3848" max="3848" width="8.5546875" style="49"/>
    <col min="3849" max="3849" width="10.5546875" style="49" customWidth="1"/>
    <col min="3850" max="3850" width="12.44140625" style="49" customWidth="1"/>
    <col min="3851" max="3851" width="8.5546875" style="49"/>
    <col min="3852" max="3852" width="10.5546875" style="49" customWidth="1"/>
    <col min="3853" max="3853" width="8.5546875" style="49"/>
    <col min="3854" max="3854" width="0" style="49" hidden="1" customWidth="1"/>
    <col min="3855" max="4096" width="8.5546875" style="49"/>
    <col min="4097" max="4097" width="26.5546875" style="49" customWidth="1"/>
    <col min="4098" max="4098" width="12" style="49" customWidth="1"/>
    <col min="4099" max="4099" width="8.5546875" style="49"/>
    <col min="4100" max="4100" width="13.44140625" style="49" customWidth="1"/>
    <col min="4101" max="4101" width="8.5546875" style="49"/>
    <col min="4102" max="4102" width="10.5546875" style="49" customWidth="1"/>
    <col min="4103" max="4103" width="12.44140625" style="49" customWidth="1"/>
    <col min="4104" max="4104" width="8.5546875" style="49"/>
    <col min="4105" max="4105" width="10.5546875" style="49" customWidth="1"/>
    <col min="4106" max="4106" width="12.44140625" style="49" customWidth="1"/>
    <col min="4107" max="4107" width="8.5546875" style="49"/>
    <col min="4108" max="4108" width="10.5546875" style="49" customWidth="1"/>
    <col min="4109" max="4109" width="8.5546875" style="49"/>
    <col min="4110" max="4110" width="0" style="49" hidden="1" customWidth="1"/>
    <col min="4111" max="4352" width="8.5546875" style="49"/>
    <col min="4353" max="4353" width="26.5546875" style="49" customWidth="1"/>
    <col min="4354" max="4354" width="12" style="49" customWidth="1"/>
    <col min="4355" max="4355" width="8.5546875" style="49"/>
    <col min="4356" max="4356" width="13.44140625" style="49" customWidth="1"/>
    <col min="4357" max="4357" width="8.5546875" style="49"/>
    <col min="4358" max="4358" width="10.5546875" style="49" customWidth="1"/>
    <col min="4359" max="4359" width="12.44140625" style="49" customWidth="1"/>
    <col min="4360" max="4360" width="8.5546875" style="49"/>
    <col min="4361" max="4361" width="10.5546875" style="49" customWidth="1"/>
    <col min="4362" max="4362" width="12.44140625" style="49" customWidth="1"/>
    <col min="4363" max="4363" width="8.5546875" style="49"/>
    <col min="4364" max="4364" width="10.5546875" style="49" customWidth="1"/>
    <col min="4365" max="4365" width="8.5546875" style="49"/>
    <col min="4366" max="4366" width="0" style="49" hidden="1" customWidth="1"/>
    <col min="4367" max="4608" width="8.5546875" style="49"/>
    <col min="4609" max="4609" width="26.5546875" style="49" customWidth="1"/>
    <col min="4610" max="4610" width="12" style="49" customWidth="1"/>
    <col min="4611" max="4611" width="8.5546875" style="49"/>
    <col min="4612" max="4612" width="13.44140625" style="49" customWidth="1"/>
    <col min="4613" max="4613" width="8.5546875" style="49"/>
    <col min="4614" max="4614" width="10.5546875" style="49" customWidth="1"/>
    <col min="4615" max="4615" width="12.44140625" style="49" customWidth="1"/>
    <col min="4616" max="4616" width="8.5546875" style="49"/>
    <col min="4617" max="4617" width="10.5546875" style="49" customWidth="1"/>
    <col min="4618" max="4618" width="12.44140625" style="49" customWidth="1"/>
    <col min="4619" max="4619" width="8.5546875" style="49"/>
    <col min="4620" max="4620" width="10.5546875" style="49" customWidth="1"/>
    <col min="4621" max="4621" width="8.5546875" style="49"/>
    <col min="4622" max="4622" width="0" style="49" hidden="1" customWidth="1"/>
    <col min="4623" max="4864" width="8.5546875" style="49"/>
    <col min="4865" max="4865" width="26.5546875" style="49" customWidth="1"/>
    <col min="4866" max="4866" width="12" style="49" customWidth="1"/>
    <col min="4867" max="4867" width="8.5546875" style="49"/>
    <col min="4868" max="4868" width="13.44140625" style="49" customWidth="1"/>
    <col min="4869" max="4869" width="8.5546875" style="49"/>
    <col min="4870" max="4870" width="10.5546875" style="49" customWidth="1"/>
    <col min="4871" max="4871" width="12.44140625" style="49" customWidth="1"/>
    <col min="4872" max="4872" width="8.5546875" style="49"/>
    <col min="4873" max="4873" width="10.5546875" style="49" customWidth="1"/>
    <col min="4874" max="4874" width="12.44140625" style="49" customWidth="1"/>
    <col min="4875" max="4875" width="8.5546875" style="49"/>
    <col min="4876" max="4876" width="10.5546875" style="49" customWidth="1"/>
    <col min="4877" max="4877" width="8.5546875" style="49"/>
    <col min="4878" max="4878" width="0" style="49" hidden="1" customWidth="1"/>
    <col min="4879" max="5120" width="8.5546875" style="49"/>
    <col min="5121" max="5121" width="26.5546875" style="49" customWidth="1"/>
    <col min="5122" max="5122" width="12" style="49" customWidth="1"/>
    <col min="5123" max="5123" width="8.5546875" style="49"/>
    <col min="5124" max="5124" width="13.44140625" style="49" customWidth="1"/>
    <col min="5125" max="5125" width="8.5546875" style="49"/>
    <col min="5126" max="5126" width="10.5546875" style="49" customWidth="1"/>
    <col min="5127" max="5127" width="12.44140625" style="49" customWidth="1"/>
    <col min="5128" max="5128" width="8.5546875" style="49"/>
    <col min="5129" max="5129" width="10.5546875" style="49" customWidth="1"/>
    <col min="5130" max="5130" width="12.44140625" style="49" customWidth="1"/>
    <col min="5131" max="5131" width="8.5546875" style="49"/>
    <col min="5132" max="5132" width="10.5546875" style="49" customWidth="1"/>
    <col min="5133" max="5133" width="8.5546875" style="49"/>
    <col min="5134" max="5134" width="0" style="49" hidden="1" customWidth="1"/>
    <col min="5135" max="5376" width="8.5546875" style="49"/>
    <col min="5377" max="5377" width="26.5546875" style="49" customWidth="1"/>
    <col min="5378" max="5378" width="12" style="49" customWidth="1"/>
    <col min="5379" max="5379" width="8.5546875" style="49"/>
    <col min="5380" max="5380" width="13.44140625" style="49" customWidth="1"/>
    <col min="5381" max="5381" width="8.5546875" style="49"/>
    <col min="5382" max="5382" width="10.5546875" style="49" customWidth="1"/>
    <col min="5383" max="5383" width="12.44140625" style="49" customWidth="1"/>
    <col min="5384" max="5384" width="8.5546875" style="49"/>
    <col min="5385" max="5385" width="10.5546875" style="49" customWidth="1"/>
    <col min="5386" max="5386" width="12.44140625" style="49" customWidth="1"/>
    <col min="5387" max="5387" width="8.5546875" style="49"/>
    <col min="5388" max="5388" width="10.5546875" style="49" customWidth="1"/>
    <col min="5389" max="5389" width="8.5546875" style="49"/>
    <col min="5390" max="5390" width="0" style="49" hidden="1" customWidth="1"/>
    <col min="5391" max="5632" width="8.5546875" style="49"/>
    <col min="5633" max="5633" width="26.5546875" style="49" customWidth="1"/>
    <col min="5634" max="5634" width="12" style="49" customWidth="1"/>
    <col min="5635" max="5635" width="8.5546875" style="49"/>
    <col min="5636" max="5636" width="13.44140625" style="49" customWidth="1"/>
    <col min="5637" max="5637" width="8.5546875" style="49"/>
    <col min="5638" max="5638" width="10.5546875" style="49" customWidth="1"/>
    <col min="5639" max="5639" width="12.44140625" style="49" customWidth="1"/>
    <col min="5640" max="5640" width="8.5546875" style="49"/>
    <col min="5641" max="5641" width="10.5546875" style="49" customWidth="1"/>
    <col min="5642" max="5642" width="12.44140625" style="49" customWidth="1"/>
    <col min="5643" max="5643" width="8.5546875" style="49"/>
    <col min="5644" max="5644" width="10.5546875" style="49" customWidth="1"/>
    <col min="5645" max="5645" width="8.5546875" style="49"/>
    <col min="5646" max="5646" width="0" style="49" hidden="1" customWidth="1"/>
    <col min="5647" max="5888" width="8.5546875" style="49"/>
    <col min="5889" max="5889" width="26.5546875" style="49" customWidth="1"/>
    <col min="5890" max="5890" width="12" style="49" customWidth="1"/>
    <col min="5891" max="5891" width="8.5546875" style="49"/>
    <col min="5892" max="5892" width="13.44140625" style="49" customWidth="1"/>
    <col min="5893" max="5893" width="8.5546875" style="49"/>
    <col min="5894" max="5894" width="10.5546875" style="49" customWidth="1"/>
    <col min="5895" max="5895" width="12.44140625" style="49" customWidth="1"/>
    <col min="5896" max="5896" width="8.5546875" style="49"/>
    <col min="5897" max="5897" width="10.5546875" style="49" customWidth="1"/>
    <col min="5898" max="5898" width="12.44140625" style="49" customWidth="1"/>
    <col min="5899" max="5899" width="8.5546875" style="49"/>
    <col min="5900" max="5900" width="10.5546875" style="49" customWidth="1"/>
    <col min="5901" max="5901" width="8.5546875" style="49"/>
    <col min="5902" max="5902" width="0" style="49" hidden="1" customWidth="1"/>
    <col min="5903" max="6144" width="8.5546875" style="49"/>
    <col min="6145" max="6145" width="26.5546875" style="49" customWidth="1"/>
    <col min="6146" max="6146" width="12" style="49" customWidth="1"/>
    <col min="6147" max="6147" width="8.5546875" style="49"/>
    <col min="6148" max="6148" width="13.44140625" style="49" customWidth="1"/>
    <col min="6149" max="6149" width="8.5546875" style="49"/>
    <col min="6150" max="6150" width="10.5546875" style="49" customWidth="1"/>
    <col min="6151" max="6151" width="12.44140625" style="49" customWidth="1"/>
    <col min="6152" max="6152" width="8.5546875" style="49"/>
    <col min="6153" max="6153" width="10.5546875" style="49" customWidth="1"/>
    <col min="6154" max="6154" width="12.44140625" style="49" customWidth="1"/>
    <col min="6155" max="6155" width="8.5546875" style="49"/>
    <col min="6156" max="6156" width="10.5546875" style="49" customWidth="1"/>
    <col min="6157" max="6157" width="8.5546875" style="49"/>
    <col min="6158" max="6158" width="0" style="49" hidden="1" customWidth="1"/>
    <col min="6159" max="6400" width="8.5546875" style="49"/>
    <col min="6401" max="6401" width="26.5546875" style="49" customWidth="1"/>
    <col min="6402" max="6402" width="12" style="49" customWidth="1"/>
    <col min="6403" max="6403" width="8.5546875" style="49"/>
    <col min="6404" max="6404" width="13.44140625" style="49" customWidth="1"/>
    <col min="6405" max="6405" width="8.5546875" style="49"/>
    <col min="6406" max="6406" width="10.5546875" style="49" customWidth="1"/>
    <col min="6407" max="6407" width="12.44140625" style="49" customWidth="1"/>
    <col min="6408" max="6408" width="8.5546875" style="49"/>
    <col min="6409" max="6409" width="10.5546875" style="49" customWidth="1"/>
    <col min="6410" max="6410" width="12.44140625" style="49" customWidth="1"/>
    <col min="6411" max="6411" width="8.5546875" style="49"/>
    <col min="6412" max="6412" width="10.5546875" style="49" customWidth="1"/>
    <col min="6413" max="6413" width="8.5546875" style="49"/>
    <col min="6414" max="6414" width="0" style="49" hidden="1" customWidth="1"/>
    <col min="6415" max="6656" width="8.5546875" style="49"/>
    <col min="6657" max="6657" width="26.5546875" style="49" customWidth="1"/>
    <col min="6658" max="6658" width="12" style="49" customWidth="1"/>
    <col min="6659" max="6659" width="8.5546875" style="49"/>
    <col min="6660" max="6660" width="13.44140625" style="49" customWidth="1"/>
    <col min="6661" max="6661" width="8.5546875" style="49"/>
    <col min="6662" max="6662" width="10.5546875" style="49" customWidth="1"/>
    <col min="6663" max="6663" width="12.44140625" style="49" customWidth="1"/>
    <col min="6664" max="6664" width="8.5546875" style="49"/>
    <col min="6665" max="6665" width="10.5546875" style="49" customWidth="1"/>
    <col min="6666" max="6666" width="12.44140625" style="49" customWidth="1"/>
    <col min="6667" max="6667" width="8.5546875" style="49"/>
    <col min="6668" max="6668" width="10.5546875" style="49" customWidth="1"/>
    <col min="6669" max="6669" width="8.5546875" style="49"/>
    <col min="6670" max="6670" width="0" style="49" hidden="1" customWidth="1"/>
    <col min="6671" max="6912" width="8.5546875" style="49"/>
    <col min="6913" max="6913" width="26.5546875" style="49" customWidth="1"/>
    <col min="6914" max="6914" width="12" style="49" customWidth="1"/>
    <col min="6915" max="6915" width="8.5546875" style="49"/>
    <col min="6916" max="6916" width="13.44140625" style="49" customWidth="1"/>
    <col min="6917" max="6917" width="8.5546875" style="49"/>
    <col min="6918" max="6918" width="10.5546875" style="49" customWidth="1"/>
    <col min="6919" max="6919" width="12.44140625" style="49" customWidth="1"/>
    <col min="6920" max="6920" width="8.5546875" style="49"/>
    <col min="6921" max="6921" width="10.5546875" style="49" customWidth="1"/>
    <col min="6922" max="6922" width="12.44140625" style="49" customWidth="1"/>
    <col min="6923" max="6923" width="8.5546875" style="49"/>
    <col min="6924" max="6924" width="10.5546875" style="49" customWidth="1"/>
    <col min="6925" max="6925" width="8.5546875" style="49"/>
    <col min="6926" max="6926" width="0" style="49" hidden="1" customWidth="1"/>
    <col min="6927" max="7168" width="8.5546875" style="49"/>
    <col min="7169" max="7169" width="26.5546875" style="49" customWidth="1"/>
    <col min="7170" max="7170" width="12" style="49" customWidth="1"/>
    <col min="7171" max="7171" width="8.5546875" style="49"/>
    <col min="7172" max="7172" width="13.44140625" style="49" customWidth="1"/>
    <col min="7173" max="7173" width="8.5546875" style="49"/>
    <col min="7174" max="7174" width="10.5546875" style="49" customWidth="1"/>
    <col min="7175" max="7175" width="12.44140625" style="49" customWidth="1"/>
    <col min="7176" max="7176" width="8.5546875" style="49"/>
    <col min="7177" max="7177" width="10.5546875" style="49" customWidth="1"/>
    <col min="7178" max="7178" width="12.44140625" style="49" customWidth="1"/>
    <col min="7179" max="7179" width="8.5546875" style="49"/>
    <col min="7180" max="7180" width="10.5546875" style="49" customWidth="1"/>
    <col min="7181" max="7181" width="8.5546875" style="49"/>
    <col min="7182" max="7182" width="0" style="49" hidden="1" customWidth="1"/>
    <col min="7183" max="7424" width="8.5546875" style="49"/>
    <col min="7425" max="7425" width="26.5546875" style="49" customWidth="1"/>
    <col min="7426" max="7426" width="12" style="49" customWidth="1"/>
    <col min="7427" max="7427" width="8.5546875" style="49"/>
    <col min="7428" max="7428" width="13.44140625" style="49" customWidth="1"/>
    <col min="7429" max="7429" width="8.5546875" style="49"/>
    <col min="7430" max="7430" width="10.5546875" style="49" customWidth="1"/>
    <col min="7431" max="7431" width="12.44140625" style="49" customWidth="1"/>
    <col min="7432" max="7432" width="8.5546875" style="49"/>
    <col min="7433" max="7433" width="10.5546875" style="49" customWidth="1"/>
    <col min="7434" max="7434" width="12.44140625" style="49" customWidth="1"/>
    <col min="7435" max="7435" width="8.5546875" style="49"/>
    <col min="7436" max="7436" width="10.5546875" style="49" customWidth="1"/>
    <col min="7437" max="7437" width="8.5546875" style="49"/>
    <col min="7438" max="7438" width="0" style="49" hidden="1" customWidth="1"/>
    <col min="7439" max="7680" width="8.5546875" style="49"/>
    <col min="7681" max="7681" width="26.5546875" style="49" customWidth="1"/>
    <col min="7682" max="7682" width="12" style="49" customWidth="1"/>
    <col min="7683" max="7683" width="8.5546875" style="49"/>
    <col min="7684" max="7684" width="13.44140625" style="49" customWidth="1"/>
    <col min="7685" max="7685" width="8.5546875" style="49"/>
    <col min="7686" max="7686" width="10.5546875" style="49" customWidth="1"/>
    <col min="7687" max="7687" width="12.44140625" style="49" customWidth="1"/>
    <col min="7688" max="7688" width="8.5546875" style="49"/>
    <col min="7689" max="7689" width="10.5546875" style="49" customWidth="1"/>
    <col min="7690" max="7690" width="12.44140625" style="49" customWidth="1"/>
    <col min="7691" max="7691" width="8.5546875" style="49"/>
    <col min="7692" max="7692" width="10.5546875" style="49" customWidth="1"/>
    <col min="7693" max="7693" width="8.5546875" style="49"/>
    <col min="7694" max="7694" width="0" style="49" hidden="1" customWidth="1"/>
    <col min="7695" max="7936" width="8.5546875" style="49"/>
    <col min="7937" max="7937" width="26.5546875" style="49" customWidth="1"/>
    <col min="7938" max="7938" width="12" style="49" customWidth="1"/>
    <col min="7939" max="7939" width="8.5546875" style="49"/>
    <col min="7940" max="7940" width="13.44140625" style="49" customWidth="1"/>
    <col min="7941" max="7941" width="8.5546875" style="49"/>
    <col min="7942" max="7942" width="10.5546875" style="49" customWidth="1"/>
    <col min="7943" max="7943" width="12.44140625" style="49" customWidth="1"/>
    <col min="7944" max="7944" width="8.5546875" style="49"/>
    <col min="7945" max="7945" width="10.5546875" style="49" customWidth="1"/>
    <col min="7946" max="7946" width="12.44140625" style="49" customWidth="1"/>
    <col min="7947" max="7947" width="8.5546875" style="49"/>
    <col min="7948" max="7948" width="10.5546875" style="49" customWidth="1"/>
    <col min="7949" max="7949" width="8.5546875" style="49"/>
    <col min="7950" max="7950" width="0" style="49" hidden="1" customWidth="1"/>
    <col min="7951" max="8192" width="8.5546875" style="49"/>
    <col min="8193" max="8193" width="26.5546875" style="49" customWidth="1"/>
    <col min="8194" max="8194" width="12" style="49" customWidth="1"/>
    <col min="8195" max="8195" width="8.5546875" style="49"/>
    <col min="8196" max="8196" width="13.44140625" style="49" customWidth="1"/>
    <col min="8197" max="8197" width="8.5546875" style="49"/>
    <col min="8198" max="8198" width="10.5546875" style="49" customWidth="1"/>
    <col min="8199" max="8199" width="12.44140625" style="49" customWidth="1"/>
    <col min="8200" max="8200" width="8.5546875" style="49"/>
    <col min="8201" max="8201" width="10.5546875" style="49" customWidth="1"/>
    <col min="8202" max="8202" width="12.44140625" style="49" customWidth="1"/>
    <col min="8203" max="8203" width="8.5546875" style="49"/>
    <col min="8204" max="8204" width="10.5546875" style="49" customWidth="1"/>
    <col min="8205" max="8205" width="8.5546875" style="49"/>
    <col min="8206" max="8206" width="0" style="49" hidden="1" customWidth="1"/>
    <col min="8207" max="8448" width="8.5546875" style="49"/>
    <col min="8449" max="8449" width="26.5546875" style="49" customWidth="1"/>
    <col min="8450" max="8450" width="12" style="49" customWidth="1"/>
    <col min="8451" max="8451" width="8.5546875" style="49"/>
    <col min="8452" max="8452" width="13.44140625" style="49" customWidth="1"/>
    <col min="8453" max="8453" width="8.5546875" style="49"/>
    <col min="8454" max="8454" width="10.5546875" style="49" customWidth="1"/>
    <col min="8455" max="8455" width="12.44140625" style="49" customWidth="1"/>
    <col min="8456" max="8456" width="8.5546875" style="49"/>
    <col min="8457" max="8457" width="10.5546875" style="49" customWidth="1"/>
    <col min="8458" max="8458" width="12.44140625" style="49" customWidth="1"/>
    <col min="8459" max="8459" width="8.5546875" style="49"/>
    <col min="8460" max="8460" width="10.5546875" style="49" customWidth="1"/>
    <col min="8461" max="8461" width="8.5546875" style="49"/>
    <col min="8462" max="8462" width="0" style="49" hidden="1" customWidth="1"/>
    <col min="8463" max="8704" width="8.5546875" style="49"/>
    <col min="8705" max="8705" width="26.5546875" style="49" customWidth="1"/>
    <col min="8706" max="8706" width="12" style="49" customWidth="1"/>
    <col min="8707" max="8707" width="8.5546875" style="49"/>
    <col min="8708" max="8708" width="13.44140625" style="49" customWidth="1"/>
    <col min="8709" max="8709" width="8.5546875" style="49"/>
    <col min="8710" max="8710" width="10.5546875" style="49" customWidth="1"/>
    <col min="8711" max="8711" width="12.44140625" style="49" customWidth="1"/>
    <col min="8712" max="8712" width="8.5546875" style="49"/>
    <col min="8713" max="8713" width="10.5546875" style="49" customWidth="1"/>
    <col min="8714" max="8714" width="12.44140625" style="49" customWidth="1"/>
    <col min="8715" max="8715" width="8.5546875" style="49"/>
    <col min="8716" max="8716" width="10.5546875" style="49" customWidth="1"/>
    <col min="8717" max="8717" width="8.5546875" style="49"/>
    <col min="8718" max="8718" width="0" style="49" hidden="1" customWidth="1"/>
    <col min="8719" max="8960" width="8.5546875" style="49"/>
    <col min="8961" max="8961" width="26.5546875" style="49" customWidth="1"/>
    <col min="8962" max="8962" width="12" style="49" customWidth="1"/>
    <col min="8963" max="8963" width="8.5546875" style="49"/>
    <col min="8964" max="8964" width="13.44140625" style="49" customWidth="1"/>
    <col min="8965" max="8965" width="8.5546875" style="49"/>
    <col min="8966" max="8966" width="10.5546875" style="49" customWidth="1"/>
    <col min="8967" max="8967" width="12.44140625" style="49" customWidth="1"/>
    <col min="8968" max="8968" width="8.5546875" style="49"/>
    <col min="8969" max="8969" width="10.5546875" style="49" customWidth="1"/>
    <col min="8970" max="8970" width="12.44140625" style="49" customWidth="1"/>
    <col min="8971" max="8971" width="8.5546875" style="49"/>
    <col min="8972" max="8972" width="10.5546875" style="49" customWidth="1"/>
    <col min="8973" max="8973" width="8.5546875" style="49"/>
    <col min="8974" max="8974" width="0" style="49" hidden="1" customWidth="1"/>
    <col min="8975" max="9216" width="8.5546875" style="49"/>
    <col min="9217" max="9217" width="26.5546875" style="49" customWidth="1"/>
    <col min="9218" max="9218" width="12" style="49" customWidth="1"/>
    <col min="9219" max="9219" width="8.5546875" style="49"/>
    <col min="9220" max="9220" width="13.44140625" style="49" customWidth="1"/>
    <col min="9221" max="9221" width="8.5546875" style="49"/>
    <col min="9222" max="9222" width="10.5546875" style="49" customWidth="1"/>
    <col min="9223" max="9223" width="12.44140625" style="49" customWidth="1"/>
    <col min="9224" max="9224" width="8.5546875" style="49"/>
    <col min="9225" max="9225" width="10.5546875" style="49" customWidth="1"/>
    <col min="9226" max="9226" width="12.44140625" style="49" customWidth="1"/>
    <col min="9227" max="9227" width="8.5546875" style="49"/>
    <col min="9228" max="9228" width="10.5546875" style="49" customWidth="1"/>
    <col min="9229" max="9229" width="8.5546875" style="49"/>
    <col min="9230" max="9230" width="0" style="49" hidden="1" customWidth="1"/>
    <col min="9231" max="9472" width="8.5546875" style="49"/>
    <col min="9473" max="9473" width="26.5546875" style="49" customWidth="1"/>
    <col min="9474" max="9474" width="12" style="49" customWidth="1"/>
    <col min="9475" max="9475" width="8.5546875" style="49"/>
    <col min="9476" max="9476" width="13.44140625" style="49" customWidth="1"/>
    <col min="9477" max="9477" width="8.5546875" style="49"/>
    <col min="9478" max="9478" width="10.5546875" style="49" customWidth="1"/>
    <col min="9479" max="9479" width="12.44140625" style="49" customWidth="1"/>
    <col min="9480" max="9480" width="8.5546875" style="49"/>
    <col min="9481" max="9481" width="10.5546875" style="49" customWidth="1"/>
    <col min="9482" max="9482" width="12.44140625" style="49" customWidth="1"/>
    <col min="9483" max="9483" width="8.5546875" style="49"/>
    <col min="9484" max="9484" width="10.5546875" style="49" customWidth="1"/>
    <col min="9485" max="9485" width="8.5546875" style="49"/>
    <col min="9486" max="9486" width="0" style="49" hidden="1" customWidth="1"/>
    <col min="9487" max="9728" width="8.5546875" style="49"/>
    <col min="9729" max="9729" width="26.5546875" style="49" customWidth="1"/>
    <col min="9730" max="9730" width="12" style="49" customWidth="1"/>
    <col min="9731" max="9731" width="8.5546875" style="49"/>
    <col min="9732" max="9732" width="13.44140625" style="49" customWidth="1"/>
    <col min="9733" max="9733" width="8.5546875" style="49"/>
    <col min="9734" max="9734" width="10.5546875" style="49" customWidth="1"/>
    <col min="9735" max="9735" width="12.44140625" style="49" customWidth="1"/>
    <col min="9736" max="9736" width="8.5546875" style="49"/>
    <col min="9737" max="9737" width="10.5546875" style="49" customWidth="1"/>
    <col min="9738" max="9738" width="12.44140625" style="49" customWidth="1"/>
    <col min="9739" max="9739" width="8.5546875" style="49"/>
    <col min="9740" max="9740" width="10.5546875" style="49" customWidth="1"/>
    <col min="9741" max="9741" width="8.5546875" style="49"/>
    <col min="9742" max="9742" width="0" style="49" hidden="1" customWidth="1"/>
    <col min="9743" max="9984" width="8.5546875" style="49"/>
    <col min="9985" max="9985" width="26.5546875" style="49" customWidth="1"/>
    <col min="9986" max="9986" width="12" style="49" customWidth="1"/>
    <col min="9987" max="9987" width="8.5546875" style="49"/>
    <col min="9988" max="9988" width="13.44140625" style="49" customWidth="1"/>
    <col min="9989" max="9989" width="8.5546875" style="49"/>
    <col min="9990" max="9990" width="10.5546875" style="49" customWidth="1"/>
    <col min="9991" max="9991" width="12.44140625" style="49" customWidth="1"/>
    <col min="9992" max="9992" width="8.5546875" style="49"/>
    <col min="9993" max="9993" width="10.5546875" style="49" customWidth="1"/>
    <col min="9994" max="9994" width="12.44140625" style="49" customWidth="1"/>
    <col min="9995" max="9995" width="8.5546875" style="49"/>
    <col min="9996" max="9996" width="10.5546875" style="49" customWidth="1"/>
    <col min="9997" max="9997" width="8.5546875" style="49"/>
    <col min="9998" max="9998" width="0" style="49" hidden="1" customWidth="1"/>
    <col min="9999" max="10240" width="8.5546875" style="49"/>
    <col min="10241" max="10241" width="26.5546875" style="49" customWidth="1"/>
    <col min="10242" max="10242" width="12" style="49" customWidth="1"/>
    <col min="10243" max="10243" width="8.5546875" style="49"/>
    <col min="10244" max="10244" width="13.44140625" style="49" customWidth="1"/>
    <col min="10245" max="10245" width="8.5546875" style="49"/>
    <col min="10246" max="10246" width="10.5546875" style="49" customWidth="1"/>
    <col min="10247" max="10247" width="12.44140625" style="49" customWidth="1"/>
    <col min="10248" max="10248" width="8.5546875" style="49"/>
    <col min="10249" max="10249" width="10.5546875" style="49" customWidth="1"/>
    <col min="10250" max="10250" width="12.44140625" style="49" customWidth="1"/>
    <col min="10251" max="10251" width="8.5546875" style="49"/>
    <col min="10252" max="10252" width="10.5546875" style="49" customWidth="1"/>
    <col min="10253" max="10253" width="8.5546875" style="49"/>
    <col min="10254" max="10254" width="0" style="49" hidden="1" customWidth="1"/>
    <col min="10255" max="10496" width="8.5546875" style="49"/>
    <col min="10497" max="10497" width="26.5546875" style="49" customWidth="1"/>
    <col min="10498" max="10498" width="12" style="49" customWidth="1"/>
    <col min="10499" max="10499" width="8.5546875" style="49"/>
    <col min="10500" max="10500" width="13.44140625" style="49" customWidth="1"/>
    <col min="10501" max="10501" width="8.5546875" style="49"/>
    <col min="10502" max="10502" width="10.5546875" style="49" customWidth="1"/>
    <col min="10503" max="10503" width="12.44140625" style="49" customWidth="1"/>
    <col min="10504" max="10504" width="8.5546875" style="49"/>
    <col min="10505" max="10505" width="10.5546875" style="49" customWidth="1"/>
    <col min="10506" max="10506" width="12.44140625" style="49" customWidth="1"/>
    <col min="10507" max="10507" width="8.5546875" style="49"/>
    <col min="10508" max="10508" width="10.5546875" style="49" customWidth="1"/>
    <col min="10509" max="10509" width="8.5546875" style="49"/>
    <col min="10510" max="10510" width="0" style="49" hidden="1" customWidth="1"/>
    <col min="10511" max="10752" width="8.5546875" style="49"/>
    <col min="10753" max="10753" width="26.5546875" style="49" customWidth="1"/>
    <col min="10754" max="10754" width="12" style="49" customWidth="1"/>
    <col min="10755" max="10755" width="8.5546875" style="49"/>
    <col min="10756" max="10756" width="13.44140625" style="49" customWidth="1"/>
    <col min="10757" max="10757" width="8.5546875" style="49"/>
    <col min="10758" max="10758" width="10.5546875" style="49" customWidth="1"/>
    <col min="10759" max="10759" width="12.44140625" style="49" customWidth="1"/>
    <col min="10760" max="10760" width="8.5546875" style="49"/>
    <col min="10761" max="10761" width="10.5546875" style="49" customWidth="1"/>
    <col min="10762" max="10762" width="12.44140625" style="49" customWidth="1"/>
    <col min="10763" max="10763" width="8.5546875" style="49"/>
    <col min="10764" max="10764" width="10.5546875" style="49" customWidth="1"/>
    <col min="10765" max="10765" width="8.5546875" style="49"/>
    <col min="10766" max="10766" width="0" style="49" hidden="1" customWidth="1"/>
    <col min="10767" max="11008" width="8.5546875" style="49"/>
    <col min="11009" max="11009" width="26.5546875" style="49" customWidth="1"/>
    <col min="11010" max="11010" width="12" style="49" customWidth="1"/>
    <col min="11011" max="11011" width="8.5546875" style="49"/>
    <col min="11012" max="11012" width="13.44140625" style="49" customWidth="1"/>
    <col min="11013" max="11013" width="8.5546875" style="49"/>
    <col min="11014" max="11014" width="10.5546875" style="49" customWidth="1"/>
    <col min="11015" max="11015" width="12.44140625" style="49" customWidth="1"/>
    <col min="11016" max="11016" width="8.5546875" style="49"/>
    <col min="11017" max="11017" width="10.5546875" style="49" customWidth="1"/>
    <col min="11018" max="11018" width="12.44140625" style="49" customWidth="1"/>
    <col min="11019" max="11019" width="8.5546875" style="49"/>
    <col min="11020" max="11020" width="10.5546875" style="49" customWidth="1"/>
    <col min="11021" max="11021" width="8.5546875" style="49"/>
    <col min="11022" max="11022" width="0" style="49" hidden="1" customWidth="1"/>
    <col min="11023" max="11264" width="8.5546875" style="49"/>
    <col min="11265" max="11265" width="26.5546875" style="49" customWidth="1"/>
    <col min="11266" max="11266" width="12" style="49" customWidth="1"/>
    <col min="11267" max="11267" width="8.5546875" style="49"/>
    <col min="11268" max="11268" width="13.44140625" style="49" customWidth="1"/>
    <col min="11269" max="11269" width="8.5546875" style="49"/>
    <col min="11270" max="11270" width="10.5546875" style="49" customWidth="1"/>
    <col min="11271" max="11271" width="12.44140625" style="49" customWidth="1"/>
    <col min="11272" max="11272" width="8.5546875" style="49"/>
    <col min="11273" max="11273" width="10.5546875" style="49" customWidth="1"/>
    <col min="11274" max="11274" width="12.44140625" style="49" customWidth="1"/>
    <col min="11275" max="11275" width="8.5546875" style="49"/>
    <col min="11276" max="11276" width="10.5546875" style="49" customWidth="1"/>
    <col min="11277" max="11277" width="8.5546875" style="49"/>
    <col min="11278" max="11278" width="0" style="49" hidden="1" customWidth="1"/>
    <col min="11279" max="11520" width="8.5546875" style="49"/>
    <col min="11521" max="11521" width="26.5546875" style="49" customWidth="1"/>
    <col min="11522" max="11522" width="12" style="49" customWidth="1"/>
    <col min="11523" max="11523" width="8.5546875" style="49"/>
    <col min="11524" max="11524" width="13.44140625" style="49" customWidth="1"/>
    <col min="11525" max="11525" width="8.5546875" style="49"/>
    <col min="11526" max="11526" width="10.5546875" style="49" customWidth="1"/>
    <col min="11527" max="11527" width="12.44140625" style="49" customWidth="1"/>
    <col min="11528" max="11528" width="8.5546875" style="49"/>
    <col min="11529" max="11529" width="10.5546875" style="49" customWidth="1"/>
    <col min="11530" max="11530" width="12.44140625" style="49" customWidth="1"/>
    <col min="11531" max="11531" width="8.5546875" style="49"/>
    <col min="11532" max="11532" width="10.5546875" style="49" customWidth="1"/>
    <col min="11533" max="11533" width="8.5546875" style="49"/>
    <col min="11534" max="11534" width="0" style="49" hidden="1" customWidth="1"/>
    <col min="11535" max="11776" width="8.5546875" style="49"/>
    <col min="11777" max="11777" width="26.5546875" style="49" customWidth="1"/>
    <col min="11778" max="11778" width="12" style="49" customWidth="1"/>
    <col min="11779" max="11779" width="8.5546875" style="49"/>
    <col min="11780" max="11780" width="13.44140625" style="49" customWidth="1"/>
    <col min="11781" max="11781" width="8.5546875" style="49"/>
    <col min="11782" max="11782" width="10.5546875" style="49" customWidth="1"/>
    <col min="11783" max="11783" width="12.44140625" style="49" customWidth="1"/>
    <col min="11784" max="11784" width="8.5546875" style="49"/>
    <col min="11785" max="11785" width="10.5546875" style="49" customWidth="1"/>
    <col min="11786" max="11786" width="12.44140625" style="49" customWidth="1"/>
    <col min="11787" max="11787" width="8.5546875" style="49"/>
    <col min="11788" max="11788" width="10.5546875" style="49" customWidth="1"/>
    <col min="11789" max="11789" width="8.5546875" style="49"/>
    <col min="11790" max="11790" width="0" style="49" hidden="1" customWidth="1"/>
    <col min="11791" max="12032" width="8.5546875" style="49"/>
    <col min="12033" max="12033" width="26.5546875" style="49" customWidth="1"/>
    <col min="12034" max="12034" width="12" style="49" customWidth="1"/>
    <col min="12035" max="12035" width="8.5546875" style="49"/>
    <col min="12036" max="12036" width="13.44140625" style="49" customWidth="1"/>
    <col min="12037" max="12037" width="8.5546875" style="49"/>
    <col min="12038" max="12038" width="10.5546875" style="49" customWidth="1"/>
    <col min="12039" max="12039" width="12.44140625" style="49" customWidth="1"/>
    <col min="12040" max="12040" width="8.5546875" style="49"/>
    <col min="12041" max="12041" width="10.5546875" style="49" customWidth="1"/>
    <col min="12042" max="12042" width="12.44140625" style="49" customWidth="1"/>
    <col min="12043" max="12043" width="8.5546875" style="49"/>
    <col min="12044" max="12044" width="10.5546875" style="49" customWidth="1"/>
    <col min="12045" max="12045" width="8.5546875" style="49"/>
    <col min="12046" max="12046" width="0" style="49" hidden="1" customWidth="1"/>
    <col min="12047" max="12288" width="8.5546875" style="49"/>
    <col min="12289" max="12289" width="26.5546875" style="49" customWidth="1"/>
    <col min="12290" max="12290" width="12" style="49" customWidth="1"/>
    <col min="12291" max="12291" width="8.5546875" style="49"/>
    <col min="12292" max="12292" width="13.44140625" style="49" customWidth="1"/>
    <col min="12293" max="12293" width="8.5546875" style="49"/>
    <col min="12294" max="12294" width="10.5546875" style="49" customWidth="1"/>
    <col min="12295" max="12295" width="12.44140625" style="49" customWidth="1"/>
    <col min="12296" max="12296" width="8.5546875" style="49"/>
    <col min="12297" max="12297" width="10.5546875" style="49" customWidth="1"/>
    <col min="12298" max="12298" width="12.44140625" style="49" customWidth="1"/>
    <col min="12299" max="12299" width="8.5546875" style="49"/>
    <col min="12300" max="12300" width="10.5546875" style="49" customWidth="1"/>
    <col min="12301" max="12301" width="8.5546875" style="49"/>
    <col min="12302" max="12302" width="0" style="49" hidden="1" customWidth="1"/>
    <col min="12303" max="12544" width="8.5546875" style="49"/>
    <col min="12545" max="12545" width="26.5546875" style="49" customWidth="1"/>
    <col min="12546" max="12546" width="12" style="49" customWidth="1"/>
    <col min="12547" max="12547" width="8.5546875" style="49"/>
    <col min="12548" max="12548" width="13.44140625" style="49" customWidth="1"/>
    <col min="12549" max="12549" width="8.5546875" style="49"/>
    <col min="12550" max="12550" width="10.5546875" style="49" customWidth="1"/>
    <col min="12551" max="12551" width="12.44140625" style="49" customWidth="1"/>
    <col min="12552" max="12552" width="8.5546875" style="49"/>
    <col min="12553" max="12553" width="10.5546875" style="49" customWidth="1"/>
    <col min="12554" max="12554" width="12.44140625" style="49" customWidth="1"/>
    <col min="12555" max="12555" width="8.5546875" style="49"/>
    <col min="12556" max="12556" width="10.5546875" style="49" customWidth="1"/>
    <col min="12557" max="12557" width="8.5546875" style="49"/>
    <col min="12558" max="12558" width="0" style="49" hidden="1" customWidth="1"/>
    <col min="12559" max="12800" width="8.5546875" style="49"/>
    <col min="12801" max="12801" width="26.5546875" style="49" customWidth="1"/>
    <col min="12802" max="12802" width="12" style="49" customWidth="1"/>
    <col min="12803" max="12803" width="8.5546875" style="49"/>
    <col min="12804" max="12804" width="13.44140625" style="49" customWidth="1"/>
    <col min="12805" max="12805" width="8.5546875" style="49"/>
    <col min="12806" max="12806" width="10.5546875" style="49" customWidth="1"/>
    <col min="12807" max="12807" width="12.44140625" style="49" customWidth="1"/>
    <col min="12808" max="12808" width="8.5546875" style="49"/>
    <col min="12809" max="12809" width="10.5546875" style="49" customWidth="1"/>
    <col min="12810" max="12810" width="12.44140625" style="49" customWidth="1"/>
    <col min="12811" max="12811" width="8.5546875" style="49"/>
    <col min="12812" max="12812" width="10.5546875" style="49" customWidth="1"/>
    <col min="12813" max="12813" width="8.5546875" style="49"/>
    <col min="12814" max="12814" width="0" style="49" hidden="1" customWidth="1"/>
    <col min="12815" max="13056" width="8.5546875" style="49"/>
    <col min="13057" max="13057" width="26.5546875" style="49" customWidth="1"/>
    <col min="13058" max="13058" width="12" style="49" customWidth="1"/>
    <col min="13059" max="13059" width="8.5546875" style="49"/>
    <col min="13060" max="13060" width="13.44140625" style="49" customWidth="1"/>
    <col min="13061" max="13061" width="8.5546875" style="49"/>
    <col min="13062" max="13062" width="10.5546875" style="49" customWidth="1"/>
    <col min="13063" max="13063" width="12.44140625" style="49" customWidth="1"/>
    <col min="13064" max="13064" width="8.5546875" style="49"/>
    <col min="13065" max="13065" width="10.5546875" style="49" customWidth="1"/>
    <col min="13066" max="13066" width="12.44140625" style="49" customWidth="1"/>
    <col min="13067" max="13067" width="8.5546875" style="49"/>
    <col min="13068" max="13068" width="10.5546875" style="49" customWidth="1"/>
    <col min="13069" max="13069" width="8.5546875" style="49"/>
    <col min="13070" max="13070" width="0" style="49" hidden="1" customWidth="1"/>
    <col min="13071" max="13312" width="8.5546875" style="49"/>
    <col min="13313" max="13313" width="26.5546875" style="49" customWidth="1"/>
    <col min="13314" max="13314" width="12" style="49" customWidth="1"/>
    <col min="13315" max="13315" width="8.5546875" style="49"/>
    <col min="13316" max="13316" width="13.44140625" style="49" customWidth="1"/>
    <col min="13317" max="13317" width="8.5546875" style="49"/>
    <col min="13318" max="13318" width="10.5546875" style="49" customWidth="1"/>
    <col min="13319" max="13319" width="12.44140625" style="49" customWidth="1"/>
    <col min="13320" max="13320" width="8.5546875" style="49"/>
    <col min="13321" max="13321" width="10.5546875" style="49" customWidth="1"/>
    <col min="13322" max="13322" width="12.44140625" style="49" customWidth="1"/>
    <col min="13323" max="13323" width="8.5546875" style="49"/>
    <col min="13324" max="13324" width="10.5546875" style="49" customWidth="1"/>
    <col min="13325" max="13325" width="8.5546875" style="49"/>
    <col min="13326" max="13326" width="0" style="49" hidden="1" customWidth="1"/>
    <col min="13327" max="13568" width="8.5546875" style="49"/>
    <col min="13569" max="13569" width="26.5546875" style="49" customWidth="1"/>
    <col min="13570" max="13570" width="12" style="49" customWidth="1"/>
    <col min="13571" max="13571" width="8.5546875" style="49"/>
    <col min="13572" max="13572" width="13.44140625" style="49" customWidth="1"/>
    <col min="13573" max="13573" width="8.5546875" style="49"/>
    <col min="13574" max="13574" width="10.5546875" style="49" customWidth="1"/>
    <col min="13575" max="13575" width="12.44140625" style="49" customWidth="1"/>
    <col min="13576" max="13576" width="8.5546875" style="49"/>
    <col min="13577" max="13577" width="10.5546875" style="49" customWidth="1"/>
    <col min="13578" max="13578" width="12.44140625" style="49" customWidth="1"/>
    <col min="13579" max="13579" width="8.5546875" style="49"/>
    <col min="13580" max="13580" width="10.5546875" style="49" customWidth="1"/>
    <col min="13581" max="13581" width="8.5546875" style="49"/>
    <col min="13582" max="13582" width="0" style="49" hidden="1" customWidth="1"/>
    <col min="13583" max="13824" width="8.5546875" style="49"/>
    <col min="13825" max="13825" width="26.5546875" style="49" customWidth="1"/>
    <col min="13826" max="13826" width="12" style="49" customWidth="1"/>
    <col min="13827" max="13827" width="8.5546875" style="49"/>
    <col min="13828" max="13828" width="13.44140625" style="49" customWidth="1"/>
    <col min="13829" max="13829" width="8.5546875" style="49"/>
    <col min="13830" max="13830" width="10.5546875" style="49" customWidth="1"/>
    <col min="13831" max="13831" width="12.44140625" style="49" customWidth="1"/>
    <col min="13832" max="13832" width="8.5546875" style="49"/>
    <col min="13833" max="13833" width="10.5546875" style="49" customWidth="1"/>
    <col min="13834" max="13834" width="12.44140625" style="49" customWidth="1"/>
    <col min="13835" max="13835" width="8.5546875" style="49"/>
    <col min="13836" max="13836" width="10.5546875" style="49" customWidth="1"/>
    <col min="13837" max="13837" width="8.5546875" style="49"/>
    <col min="13838" max="13838" width="0" style="49" hidden="1" customWidth="1"/>
    <col min="13839" max="14080" width="8.5546875" style="49"/>
    <col min="14081" max="14081" width="26.5546875" style="49" customWidth="1"/>
    <col min="14082" max="14082" width="12" style="49" customWidth="1"/>
    <col min="14083" max="14083" width="8.5546875" style="49"/>
    <col min="14084" max="14084" width="13.44140625" style="49" customWidth="1"/>
    <col min="14085" max="14085" width="8.5546875" style="49"/>
    <col min="14086" max="14086" width="10.5546875" style="49" customWidth="1"/>
    <col min="14087" max="14087" width="12.44140625" style="49" customWidth="1"/>
    <col min="14088" max="14088" width="8.5546875" style="49"/>
    <col min="14089" max="14089" width="10.5546875" style="49" customWidth="1"/>
    <col min="14090" max="14090" width="12.44140625" style="49" customWidth="1"/>
    <col min="14091" max="14091" width="8.5546875" style="49"/>
    <col min="14092" max="14092" width="10.5546875" style="49" customWidth="1"/>
    <col min="14093" max="14093" width="8.5546875" style="49"/>
    <col min="14094" max="14094" width="0" style="49" hidden="1" customWidth="1"/>
    <col min="14095" max="14336" width="8.5546875" style="49"/>
    <col min="14337" max="14337" width="26.5546875" style="49" customWidth="1"/>
    <col min="14338" max="14338" width="12" style="49" customWidth="1"/>
    <col min="14339" max="14339" width="8.5546875" style="49"/>
    <col min="14340" max="14340" width="13.44140625" style="49" customWidth="1"/>
    <col min="14341" max="14341" width="8.5546875" style="49"/>
    <col min="14342" max="14342" width="10.5546875" style="49" customWidth="1"/>
    <col min="14343" max="14343" width="12.44140625" style="49" customWidth="1"/>
    <col min="14344" max="14344" width="8.5546875" style="49"/>
    <col min="14345" max="14345" width="10.5546875" style="49" customWidth="1"/>
    <col min="14346" max="14346" width="12.44140625" style="49" customWidth="1"/>
    <col min="14347" max="14347" width="8.5546875" style="49"/>
    <col min="14348" max="14348" width="10.5546875" style="49" customWidth="1"/>
    <col min="14349" max="14349" width="8.5546875" style="49"/>
    <col min="14350" max="14350" width="0" style="49" hidden="1" customWidth="1"/>
    <col min="14351" max="14592" width="8.5546875" style="49"/>
    <col min="14593" max="14593" width="26.5546875" style="49" customWidth="1"/>
    <col min="14594" max="14594" width="12" style="49" customWidth="1"/>
    <col min="14595" max="14595" width="8.5546875" style="49"/>
    <col min="14596" max="14596" width="13.44140625" style="49" customWidth="1"/>
    <col min="14597" max="14597" width="8.5546875" style="49"/>
    <col min="14598" max="14598" width="10.5546875" style="49" customWidth="1"/>
    <col min="14599" max="14599" width="12.44140625" style="49" customWidth="1"/>
    <col min="14600" max="14600" width="8.5546875" style="49"/>
    <col min="14601" max="14601" width="10.5546875" style="49" customWidth="1"/>
    <col min="14602" max="14602" width="12.44140625" style="49" customWidth="1"/>
    <col min="14603" max="14603" width="8.5546875" style="49"/>
    <col min="14604" max="14604" width="10.5546875" style="49" customWidth="1"/>
    <col min="14605" max="14605" width="8.5546875" style="49"/>
    <col min="14606" max="14606" width="0" style="49" hidden="1" customWidth="1"/>
    <col min="14607" max="14848" width="8.5546875" style="49"/>
    <col min="14849" max="14849" width="26.5546875" style="49" customWidth="1"/>
    <col min="14850" max="14850" width="12" style="49" customWidth="1"/>
    <col min="14851" max="14851" width="8.5546875" style="49"/>
    <col min="14852" max="14852" width="13.44140625" style="49" customWidth="1"/>
    <col min="14853" max="14853" width="8.5546875" style="49"/>
    <col min="14854" max="14854" width="10.5546875" style="49" customWidth="1"/>
    <col min="14855" max="14855" width="12.44140625" style="49" customWidth="1"/>
    <col min="14856" max="14856" width="8.5546875" style="49"/>
    <col min="14857" max="14857" width="10.5546875" style="49" customWidth="1"/>
    <col min="14858" max="14858" width="12.44140625" style="49" customWidth="1"/>
    <col min="14859" max="14859" width="8.5546875" style="49"/>
    <col min="14860" max="14860" width="10.5546875" style="49" customWidth="1"/>
    <col min="14861" max="14861" width="8.5546875" style="49"/>
    <col min="14862" max="14862" width="0" style="49" hidden="1" customWidth="1"/>
    <col min="14863" max="15104" width="8.5546875" style="49"/>
    <col min="15105" max="15105" width="26.5546875" style="49" customWidth="1"/>
    <col min="15106" max="15106" width="12" style="49" customWidth="1"/>
    <col min="15107" max="15107" width="8.5546875" style="49"/>
    <col min="15108" max="15108" width="13.44140625" style="49" customWidth="1"/>
    <col min="15109" max="15109" width="8.5546875" style="49"/>
    <col min="15110" max="15110" width="10.5546875" style="49" customWidth="1"/>
    <col min="15111" max="15111" width="12.44140625" style="49" customWidth="1"/>
    <col min="15112" max="15112" width="8.5546875" style="49"/>
    <col min="15113" max="15113" width="10.5546875" style="49" customWidth="1"/>
    <col min="15114" max="15114" width="12.44140625" style="49" customWidth="1"/>
    <col min="15115" max="15115" width="8.5546875" style="49"/>
    <col min="15116" max="15116" width="10.5546875" style="49" customWidth="1"/>
    <col min="15117" max="15117" width="8.5546875" style="49"/>
    <col min="15118" max="15118" width="0" style="49" hidden="1" customWidth="1"/>
    <col min="15119" max="15360" width="8.5546875" style="49"/>
    <col min="15361" max="15361" width="26.5546875" style="49" customWidth="1"/>
    <col min="15362" max="15362" width="12" style="49" customWidth="1"/>
    <col min="15363" max="15363" width="8.5546875" style="49"/>
    <col min="15364" max="15364" width="13.44140625" style="49" customWidth="1"/>
    <col min="15365" max="15365" width="8.5546875" style="49"/>
    <col min="15366" max="15366" width="10.5546875" style="49" customWidth="1"/>
    <col min="15367" max="15367" width="12.44140625" style="49" customWidth="1"/>
    <col min="15368" max="15368" width="8.5546875" style="49"/>
    <col min="15369" max="15369" width="10.5546875" style="49" customWidth="1"/>
    <col min="15370" max="15370" width="12.44140625" style="49" customWidth="1"/>
    <col min="15371" max="15371" width="8.5546875" style="49"/>
    <col min="15372" max="15372" width="10.5546875" style="49" customWidth="1"/>
    <col min="15373" max="15373" width="8.5546875" style="49"/>
    <col min="15374" max="15374" width="0" style="49" hidden="1" customWidth="1"/>
    <col min="15375" max="15616" width="8.5546875" style="49"/>
    <col min="15617" max="15617" width="26.5546875" style="49" customWidth="1"/>
    <col min="15618" max="15618" width="12" style="49" customWidth="1"/>
    <col min="15619" max="15619" width="8.5546875" style="49"/>
    <col min="15620" max="15620" width="13.44140625" style="49" customWidth="1"/>
    <col min="15621" max="15621" width="8.5546875" style="49"/>
    <col min="15622" max="15622" width="10.5546875" style="49" customWidth="1"/>
    <col min="15623" max="15623" width="12.44140625" style="49" customWidth="1"/>
    <col min="15624" max="15624" width="8.5546875" style="49"/>
    <col min="15625" max="15625" width="10.5546875" style="49" customWidth="1"/>
    <col min="15626" max="15626" width="12.44140625" style="49" customWidth="1"/>
    <col min="15627" max="15627" width="8.5546875" style="49"/>
    <col min="15628" max="15628" width="10.5546875" style="49" customWidth="1"/>
    <col min="15629" max="15629" width="8.5546875" style="49"/>
    <col min="15630" max="15630" width="0" style="49" hidden="1" customWidth="1"/>
    <col min="15631" max="15872" width="8.5546875" style="49"/>
    <col min="15873" max="15873" width="26.5546875" style="49" customWidth="1"/>
    <col min="15874" max="15874" width="12" style="49" customWidth="1"/>
    <col min="15875" max="15875" width="8.5546875" style="49"/>
    <col min="15876" max="15876" width="13.44140625" style="49" customWidth="1"/>
    <col min="15877" max="15877" width="8.5546875" style="49"/>
    <col min="15878" max="15878" width="10.5546875" style="49" customWidth="1"/>
    <col min="15879" max="15879" width="12.44140625" style="49" customWidth="1"/>
    <col min="15880" max="15880" width="8.5546875" style="49"/>
    <col min="15881" max="15881" width="10.5546875" style="49" customWidth="1"/>
    <col min="15882" max="15882" width="12.44140625" style="49" customWidth="1"/>
    <col min="15883" max="15883" width="8.5546875" style="49"/>
    <col min="15884" max="15884" width="10.5546875" style="49" customWidth="1"/>
    <col min="15885" max="15885" width="8.5546875" style="49"/>
    <col min="15886" max="15886" width="0" style="49" hidden="1" customWidth="1"/>
    <col min="15887" max="16128" width="8.5546875" style="49"/>
    <col min="16129" max="16129" width="26.5546875" style="49" customWidth="1"/>
    <col min="16130" max="16130" width="12" style="49" customWidth="1"/>
    <col min="16131" max="16131" width="8.5546875" style="49"/>
    <col min="16132" max="16132" width="13.44140625" style="49" customWidth="1"/>
    <col min="16133" max="16133" width="8.5546875" style="49"/>
    <col min="16134" max="16134" width="10.5546875" style="49" customWidth="1"/>
    <col min="16135" max="16135" width="12.44140625" style="49" customWidth="1"/>
    <col min="16136" max="16136" width="8.5546875" style="49"/>
    <col min="16137" max="16137" width="10.5546875" style="49" customWidth="1"/>
    <col min="16138" max="16138" width="12.44140625" style="49" customWidth="1"/>
    <col min="16139" max="16139" width="8.5546875" style="49"/>
    <col min="16140" max="16140" width="10.5546875" style="49" customWidth="1"/>
    <col min="16141" max="16141" width="8.5546875" style="49"/>
    <col min="16142" max="16142" width="0" style="49" hidden="1" customWidth="1"/>
    <col min="16143" max="16384" width="8.5546875" style="49"/>
  </cols>
  <sheetData>
    <row r="1" spans="1:12" ht="25.5" customHeight="1" thickBot="1" x14ac:dyDescent="0.45">
      <c r="A1" s="169" t="s">
        <v>358</v>
      </c>
      <c r="B1" s="170"/>
      <c r="C1" s="170"/>
      <c r="D1" s="170"/>
      <c r="E1" s="170"/>
      <c r="F1" s="170"/>
      <c r="G1" s="170"/>
      <c r="H1" s="170"/>
      <c r="I1" s="170"/>
      <c r="J1" s="170"/>
      <c r="K1" s="170"/>
      <c r="L1" s="171"/>
    </row>
    <row r="2" spans="1:12" s="50" customFormat="1" ht="25.5" customHeight="1" x14ac:dyDescent="0.4">
      <c r="A2" s="172" t="s">
        <v>354</v>
      </c>
      <c r="B2" s="173"/>
      <c r="C2" s="173"/>
      <c r="D2" s="173"/>
      <c r="E2" s="173"/>
      <c r="F2" s="173"/>
      <c r="G2" s="173"/>
      <c r="H2" s="173"/>
      <c r="I2" s="173"/>
      <c r="J2" s="173"/>
      <c r="K2" s="173"/>
      <c r="L2" s="174"/>
    </row>
    <row r="3" spans="1:12" s="50" customFormat="1" ht="25.5" customHeight="1" thickBot="1" x14ac:dyDescent="0.45">
      <c r="A3" s="175" t="s">
        <v>301</v>
      </c>
      <c r="B3" s="176"/>
      <c r="C3" s="176"/>
      <c r="D3" s="176"/>
      <c r="E3" s="176"/>
      <c r="F3" s="176"/>
      <c r="G3" s="176"/>
      <c r="H3" s="176"/>
      <c r="I3" s="176"/>
      <c r="J3" s="176"/>
      <c r="K3" s="176"/>
      <c r="L3" s="177"/>
    </row>
    <row r="4" spans="1:12" s="50" customFormat="1" ht="15" hidden="1" x14ac:dyDescent="0.25">
      <c r="B4" s="51"/>
      <c r="C4" s="51"/>
      <c r="D4" s="51"/>
      <c r="E4" s="51"/>
      <c r="F4" s="51"/>
      <c r="G4" s="51"/>
      <c r="H4" s="51"/>
      <c r="I4" s="51"/>
      <c r="J4" s="51"/>
      <c r="K4" s="51"/>
      <c r="L4" s="51"/>
    </row>
    <row r="5" spans="1:12" s="50" customFormat="1" ht="15" hidden="1" x14ac:dyDescent="0.25">
      <c r="A5" s="51" t="s">
        <v>302</v>
      </c>
      <c r="B5" s="51"/>
      <c r="C5" s="51"/>
      <c r="D5" s="51"/>
      <c r="E5" s="51"/>
      <c r="F5" s="51"/>
      <c r="G5" s="51"/>
      <c r="H5" s="51"/>
      <c r="I5" s="51"/>
      <c r="J5" s="51"/>
      <c r="K5" s="51"/>
      <c r="L5" s="51"/>
    </row>
    <row r="6" spans="1:12" s="50" customFormat="1" ht="15" hidden="1" x14ac:dyDescent="0.25">
      <c r="A6" s="51" t="s">
        <v>60</v>
      </c>
      <c r="B6" s="51"/>
      <c r="C6" s="51"/>
      <c r="D6" s="51"/>
      <c r="E6" s="51"/>
      <c r="F6" s="51"/>
      <c r="G6" s="51"/>
      <c r="H6" s="51"/>
      <c r="I6" s="51"/>
      <c r="J6" s="51"/>
      <c r="K6" s="51"/>
      <c r="L6" s="51"/>
    </row>
    <row r="7" spans="1:12" ht="17.399999999999999" customHeight="1" x14ac:dyDescent="0.25">
      <c r="A7" s="52" t="s">
        <v>303</v>
      </c>
      <c r="B7" s="110">
        <v>70</v>
      </c>
    </row>
    <row r="8" spans="1:12" ht="16.5" customHeight="1" x14ac:dyDescent="0.25">
      <c r="A8" s="53" t="s">
        <v>304</v>
      </c>
      <c r="B8" s="111">
        <v>30</v>
      </c>
    </row>
    <row r="9" spans="1:12" ht="13.8" thickBot="1" x14ac:dyDescent="0.3">
      <c r="A9" s="53" t="s">
        <v>305</v>
      </c>
      <c r="B9" s="120">
        <v>0</v>
      </c>
    </row>
    <row r="10" spans="1:12" ht="13.8" thickBot="1" x14ac:dyDescent="0.3">
      <c r="A10" s="54" t="s">
        <v>306</v>
      </c>
      <c r="B10" s="55">
        <f>SUM(B7:B9)</f>
        <v>100</v>
      </c>
      <c r="D10" s="178" t="s">
        <v>307</v>
      </c>
      <c r="E10" s="179"/>
      <c r="F10" s="179"/>
      <c r="G10" s="179"/>
      <c r="H10" s="179"/>
      <c r="I10" s="179"/>
      <c r="J10" s="179"/>
      <c r="K10" s="179"/>
      <c r="L10" s="180"/>
    </row>
    <row r="11" spans="1:12" ht="14.4" x14ac:dyDescent="0.3">
      <c r="A11" s="36"/>
      <c r="D11" s="181" t="s">
        <v>308</v>
      </c>
      <c r="E11" s="182"/>
      <c r="F11" s="183"/>
      <c r="G11" s="181" t="s">
        <v>309</v>
      </c>
      <c r="H11" s="184"/>
      <c r="I11" s="185"/>
      <c r="J11" s="181" t="s">
        <v>310</v>
      </c>
      <c r="K11" s="184"/>
      <c r="L11" s="185"/>
    </row>
    <row r="12" spans="1:12" ht="40.200000000000003" x14ac:dyDescent="0.3">
      <c r="A12" s="56" t="s">
        <v>311</v>
      </c>
      <c r="B12" s="57" t="s">
        <v>312</v>
      </c>
      <c r="C12" s="57" t="s">
        <v>313</v>
      </c>
      <c r="D12" s="58"/>
      <c r="E12" s="59" t="s">
        <v>314</v>
      </c>
      <c r="F12" s="60" t="s">
        <v>315</v>
      </c>
      <c r="G12" s="59"/>
      <c r="H12" s="59" t="s">
        <v>314</v>
      </c>
      <c r="I12" s="60" t="s">
        <v>315</v>
      </c>
      <c r="J12" s="59"/>
      <c r="K12" s="59" t="s">
        <v>314</v>
      </c>
      <c r="L12" s="60" t="s">
        <v>315</v>
      </c>
    </row>
    <row r="13" spans="1:12" ht="20.25" customHeight="1" x14ac:dyDescent="0.25">
      <c r="A13" s="57"/>
      <c r="B13" s="61"/>
      <c r="C13" s="61"/>
      <c r="D13" s="186" t="s">
        <v>316</v>
      </c>
      <c r="E13" s="187"/>
      <c r="F13" s="187"/>
      <c r="G13" s="187"/>
      <c r="H13" s="187"/>
      <c r="I13" s="187"/>
      <c r="J13" s="187"/>
      <c r="K13" s="187"/>
      <c r="L13" s="188"/>
    </row>
    <row r="14" spans="1:12" ht="14.4" x14ac:dyDescent="0.25">
      <c r="A14" s="112" t="s">
        <v>359</v>
      </c>
      <c r="B14" s="137">
        <v>10</v>
      </c>
      <c r="C14" s="138">
        <v>0.25</v>
      </c>
      <c r="D14" s="62"/>
      <c r="E14" s="63">
        <v>10</v>
      </c>
      <c r="F14" s="64">
        <f>E14/B14*C14*100</f>
        <v>25</v>
      </c>
      <c r="G14" s="139"/>
      <c r="H14" s="63">
        <v>6</v>
      </c>
      <c r="I14" s="64">
        <f>H14/B14*C14*100</f>
        <v>15</v>
      </c>
      <c r="J14" s="139"/>
      <c r="K14" s="63">
        <v>8</v>
      </c>
      <c r="L14" s="64">
        <f t="shared" ref="L14:L17" si="0">+K14/B14*C14*100</f>
        <v>20</v>
      </c>
    </row>
    <row r="15" spans="1:12" ht="14.4" x14ac:dyDescent="0.25">
      <c r="A15" s="112" t="s">
        <v>355</v>
      </c>
      <c r="B15" s="137">
        <v>15</v>
      </c>
      <c r="C15" s="138">
        <v>0.15</v>
      </c>
      <c r="D15" s="65"/>
      <c r="E15" s="63">
        <v>15</v>
      </c>
      <c r="F15" s="64">
        <f t="shared" ref="F15:F17" si="1">E15/B15*C15*100</f>
        <v>15</v>
      </c>
      <c r="G15" s="139"/>
      <c r="H15" s="63">
        <v>9</v>
      </c>
      <c r="I15" s="64">
        <f t="shared" ref="I15:I17" si="2">+H15/B15*C15*100</f>
        <v>9</v>
      </c>
      <c r="J15" s="139"/>
      <c r="K15" s="63">
        <v>12</v>
      </c>
      <c r="L15" s="64">
        <f t="shared" si="0"/>
        <v>12</v>
      </c>
    </row>
    <row r="16" spans="1:12" ht="14.4" x14ac:dyDescent="0.25">
      <c r="A16" s="112" t="s">
        <v>360</v>
      </c>
      <c r="B16" s="137">
        <v>40</v>
      </c>
      <c r="C16" s="138">
        <v>0.1</v>
      </c>
      <c r="D16" s="65"/>
      <c r="E16" s="63">
        <v>40</v>
      </c>
      <c r="F16" s="64">
        <f>E16/B16*C16*100</f>
        <v>10</v>
      </c>
      <c r="G16" s="139"/>
      <c r="H16" s="63">
        <v>24</v>
      </c>
      <c r="I16" s="64">
        <f>H16/B16*C16*100</f>
        <v>6</v>
      </c>
      <c r="J16" s="139"/>
      <c r="K16" s="63">
        <v>35</v>
      </c>
      <c r="L16" s="64">
        <f t="shared" si="0"/>
        <v>8.75</v>
      </c>
    </row>
    <row r="17" spans="1:14" ht="14.4" x14ac:dyDescent="0.25">
      <c r="A17" s="112" t="s">
        <v>356</v>
      </c>
      <c r="B17" s="137">
        <v>15</v>
      </c>
      <c r="C17" s="138">
        <v>0.25</v>
      </c>
      <c r="D17" s="65"/>
      <c r="E17" s="63">
        <v>15</v>
      </c>
      <c r="F17" s="64">
        <f t="shared" si="1"/>
        <v>25</v>
      </c>
      <c r="G17" s="139"/>
      <c r="H17" s="63">
        <v>9</v>
      </c>
      <c r="I17" s="64">
        <f t="shared" si="2"/>
        <v>15</v>
      </c>
      <c r="J17" s="139"/>
      <c r="K17" s="63">
        <v>12</v>
      </c>
      <c r="L17" s="64">
        <f t="shared" si="0"/>
        <v>20</v>
      </c>
    </row>
    <row r="18" spans="1:14" ht="14.4" x14ac:dyDescent="0.25">
      <c r="A18" s="113" t="s">
        <v>357</v>
      </c>
      <c r="B18" s="137">
        <v>15</v>
      </c>
      <c r="C18" s="138">
        <v>0.1</v>
      </c>
      <c r="D18" s="65"/>
      <c r="E18" s="63">
        <v>15</v>
      </c>
      <c r="F18" s="64">
        <f>E18/B18*C18*100</f>
        <v>10</v>
      </c>
      <c r="G18" s="139"/>
      <c r="H18" s="63">
        <v>9</v>
      </c>
      <c r="I18" s="64">
        <f>+H18/B18*C18*100</f>
        <v>6</v>
      </c>
      <c r="J18" s="139"/>
      <c r="K18" s="63">
        <v>12</v>
      </c>
      <c r="L18" s="64">
        <f>+K18/B18*C18*100</f>
        <v>8.0000000000000018</v>
      </c>
    </row>
    <row r="19" spans="1:14" ht="14.4" x14ac:dyDescent="0.25">
      <c r="A19" s="113" t="s">
        <v>361</v>
      </c>
      <c r="B19" s="137">
        <v>10</v>
      </c>
      <c r="C19" s="138">
        <v>0.15</v>
      </c>
      <c r="D19" s="65"/>
      <c r="E19" s="63">
        <v>0</v>
      </c>
      <c r="F19" s="64">
        <f>E19/B19*C19*100</f>
        <v>0</v>
      </c>
      <c r="G19" s="139"/>
      <c r="H19" s="63">
        <v>0</v>
      </c>
      <c r="I19" s="64">
        <f>+H19/B19*C19*100</f>
        <v>0</v>
      </c>
      <c r="J19" s="139"/>
      <c r="K19" s="63">
        <v>0</v>
      </c>
      <c r="L19" s="64">
        <f>+K19/B19*C19*100</f>
        <v>0</v>
      </c>
    </row>
    <row r="20" spans="1:14" x14ac:dyDescent="0.25">
      <c r="A20" s="67" t="s">
        <v>317</v>
      </c>
      <c r="B20" s="68">
        <f>SUM(B14:B18)</f>
        <v>95</v>
      </c>
      <c r="C20" s="69">
        <f>SUM(C14:C19)</f>
        <v>1</v>
      </c>
      <c r="D20" s="70"/>
      <c r="E20" s="71">
        <f>SUM(E14:E18)</f>
        <v>95</v>
      </c>
      <c r="F20" s="66">
        <f>SUM(F14:F19)</f>
        <v>85</v>
      </c>
      <c r="G20" s="71"/>
      <c r="H20" s="71">
        <f>SUM(H14:H18)</f>
        <v>57</v>
      </c>
      <c r="I20" s="66">
        <f>SUM(I14:I18)</f>
        <v>51</v>
      </c>
      <c r="J20" s="71"/>
      <c r="K20" s="71">
        <f>SUM(K14:K18)</f>
        <v>79</v>
      </c>
      <c r="L20" s="66">
        <f>SUM(L14:L18)</f>
        <v>68.75</v>
      </c>
      <c r="N20" s="51">
        <f>MAX(L20,F20,I20)</f>
        <v>85</v>
      </c>
    </row>
    <row r="21" spans="1:14" x14ac:dyDescent="0.25">
      <c r="A21" s="72"/>
      <c r="B21" s="73"/>
      <c r="C21" s="73"/>
      <c r="D21" s="189" t="s">
        <v>318</v>
      </c>
      <c r="E21" s="190"/>
      <c r="F21" s="190"/>
      <c r="G21" s="190"/>
      <c r="H21" s="190"/>
      <c r="I21" s="190"/>
      <c r="J21" s="190"/>
      <c r="K21" s="190"/>
      <c r="L21" s="191"/>
      <c r="N21" s="51" t="s">
        <v>319</v>
      </c>
    </row>
    <row r="22" spans="1:14" ht="26.4" x14ac:dyDescent="0.25">
      <c r="A22" s="74" t="s">
        <v>320</v>
      </c>
      <c r="B22" s="75"/>
      <c r="C22" s="76"/>
      <c r="D22" s="192">
        <v>350000</v>
      </c>
      <c r="E22" s="193"/>
      <c r="F22" s="194"/>
      <c r="G22" s="192">
        <v>750000</v>
      </c>
      <c r="H22" s="193"/>
      <c r="I22" s="194"/>
      <c r="J22" s="192">
        <v>450000</v>
      </c>
      <c r="K22" s="193"/>
      <c r="L22" s="194"/>
      <c r="N22" s="51">
        <f>MIN(D22:L22)</f>
        <v>350000</v>
      </c>
    </row>
    <row r="23" spans="1:14" ht="26.4" x14ac:dyDescent="0.25">
      <c r="A23" s="67" t="s">
        <v>321</v>
      </c>
      <c r="B23" s="77"/>
      <c r="C23" s="78"/>
      <c r="D23" s="166">
        <f>(+D22/+D22)*100</f>
        <v>100</v>
      </c>
      <c r="E23" s="167"/>
      <c r="F23" s="168"/>
      <c r="G23" s="166">
        <f>(+D22/G22)*100</f>
        <v>46.666666666666664</v>
      </c>
      <c r="H23" s="167"/>
      <c r="I23" s="168"/>
      <c r="J23" s="166">
        <f>(D22/J22)*100</f>
        <v>77.777777777777786</v>
      </c>
      <c r="K23" s="167"/>
      <c r="L23" s="168"/>
    </row>
    <row r="24" spans="1:14" hidden="1" x14ac:dyDescent="0.25">
      <c r="A24" s="122"/>
      <c r="B24" s="70"/>
      <c r="C24" s="123"/>
      <c r="D24" s="208" t="s">
        <v>322</v>
      </c>
      <c r="E24" s="209"/>
      <c r="F24" s="209"/>
      <c r="G24" s="209"/>
      <c r="H24" s="209"/>
      <c r="I24" s="209"/>
      <c r="J24" s="209"/>
      <c r="K24" s="209"/>
      <c r="L24" s="210"/>
    </row>
    <row r="25" spans="1:14" hidden="1" x14ac:dyDescent="0.25">
      <c r="A25" s="67" t="s">
        <v>323</v>
      </c>
      <c r="B25" s="124"/>
      <c r="C25" s="125">
        <v>0</v>
      </c>
      <c r="D25" s="211">
        <v>0</v>
      </c>
      <c r="E25" s="212"/>
      <c r="F25" s="213"/>
      <c r="G25" s="211">
        <v>0</v>
      </c>
      <c r="H25" s="212"/>
      <c r="I25" s="213"/>
      <c r="J25" s="211">
        <v>0</v>
      </c>
      <c r="K25" s="212"/>
      <c r="L25" s="213"/>
    </row>
    <row r="26" spans="1:14" ht="39.6" hidden="1" x14ac:dyDescent="0.25">
      <c r="A26" s="67" t="s">
        <v>324</v>
      </c>
      <c r="B26" s="124"/>
      <c r="C26" s="125"/>
      <c r="D26" s="211" t="e">
        <f>+D25/D25*100</f>
        <v>#DIV/0!</v>
      </c>
      <c r="E26" s="212"/>
      <c r="F26" s="212"/>
      <c r="G26" s="212" t="e">
        <f>G25/D25*100</f>
        <v>#DIV/0!</v>
      </c>
      <c r="H26" s="212"/>
      <c r="I26" s="212"/>
      <c r="J26" s="212" t="e">
        <f>+J25/D25*100</f>
        <v>#DIV/0!</v>
      </c>
      <c r="K26" s="212"/>
      <c r="L26" s="213"/>
    </row>
    <row r="27" spans="1:14" hidden="1" x14ac:dyDescent="0.25">
      <c r="A27" s="121" t="s">
        <v>325</v>
      </c>
      <c r="B27" s="126">
        <v>4</v>
      </c>
      <c r="C27" s="127">
        <v>0</v>
      </c>
      <c r="D27" s="117"/>
      <c r="E27" s="119">
        <v>0</v>
      </c>
      <c r="F27" s="118"/>
      <c r="G27" s="119"/>
      <c r="H27" s="119">
        <v>0</v>
      </c>
      <c r="I27" s="119"/>
      <c r="J27" s="119"/>
      <c r="K27" s="119">
        <v>0</v>
      </c>
      <c r="L27" s="119"/>
    </row>
    <row r="28" spans="1:14" hidden="1" x14ac:dyDescent="0.25">
      <c r="A28" s="67" t="s">
        <v>326</v>
      </c>
      <c r="B28" s="68"/>
      <c r="C28" s="125"/>
      <c r="D28" s="114"/>
      <c r="E28" s="115">
        <f>+E27/B27*9</f>
        <v>0</v>
      </c>
      <c r="F28" s="115"/>
      <c r="G28" s="115"/>
      <c r="H28" s="115">
        <f>+H27/B27*9</f>
        <v>0</v>
      </c>
      <c r="I28" s="115"/>
      <c r="J28" s="115"/>
      <c r="K28" s="115">
        <f>+K27/B27*9</f>
        <v>0</v>
      </c>
      <c r="L28" s="116"/>
    </row>
    <row r="29" spans="1:14" x14ac:dyDescent="0.25">
      <c r="A29" s="79"/>
      <c r="B29" s="73"/>
      <c r="C29" s="73"/>
      <c r="D29" s="189" t="s">
        <v>327</v>
      </c>
      <c r="E29" s="190"/>
      <c r="F29" s="190"/>
      <c r="G29" s="190"/>
      <c r="H29" s="190"/>
      <c r="I29" s="190"/>
      <c r="J29" s="190"/>
      <c r="K29" s="190"/>
      <c r="L29" s="191"/>
    </row>
    <row r="30" spans="1:14" x14ac:dyDescent="0.25">
      <c r="A30" s="80" t="s">
        <v>328</v>
      </c>
      <c r="B30" s="75"/>
      <c r="C30" s="76"/>
      <c r="D30" s="214">
        <f>+B7%*F20</f>
        <v>59.499999999999993</v>
      </c>
      <c r="E30" s="215"/>
      <c r="F30" s="215"/>
      <c r="G30" s="214">
        <f>+B7%*I20</f>
        <v>35.699999999999996</v>
      </c>
      <c r="H30" s="215"/>
      <c r="I30" s="215"/>
      <c r="J30" s="216">
        <f>+B7%*L20</f>
        <v>48.125</v>
      </c>
      <c r="K30" s="217"/>
      <c r="L30" s="217"/>
    </row>
    <row r="31" spans="1:14" x14ac:dyDescent="0.25">
      <c r="A31" s="67" t="s">
        <v>329</v>
      </c>
      <c r="B31" s="77"/>
      <c r="C31" s="78"/>
      <c r="D31" s="216">
        <f>(B8/100)*D23</f>
        <v>30</v>
      </c>
      <c r="E31" s="217"/>
      <c r="F31" s="217"/>
      <c r="G31" s="218">
        <f>(B8/100)*G23</f>
        <v>13.999999999999998</v>
      </c>
      <c r="H31" s="219"/>
      <c r="I31" s="219"/>
      <c r="J31" s="164">
        <f>+J23*B8%</f>
        <v>23.333333333333336</v>
      </c>
      <c r="K31" s="165"/>
      <c r="L31" s="165"/>
      <c r="N31" s="51" t="s">
        <v>330</v>
      </c>
    </row>
    <row r="32" spans="1:14" ht="36" hidden="1" customHeight="1" x14ac:dyDescent="0.25">
      <c r="A32" s="67" t="s">
        <v>331</v>
      </c>
      <c r="B32" s="77"/>
      <c r="C32" s="128">
        <v>0</v>
      </c>
      <c r="D32" s="129"/>
      <c r="E32" s="130" t="e">
        <f>+C25*D26%*100</f>
        <v>#DIV/0!</v>
      </c>
      <c r="F32" s="131"/>
      <c r="G32" s="203" t="e">
        <f>+C32*G26%*100</f>
        <v>#DIV/0!</v>
      </c>
      <c r="H32" s="204"/>
      <c r="I32" s="204"/>
      <c r="J32" s="164" t="e">
        <f>+J26*C32%*100</f>
        <v>#DIV/0!</v>
      </c>
      <c r="K32" s="164"/>
      <c r="L32" s="164"/>
      <c r="M32" s="132"/>
      <c r="N32" s="51"/>
    </row>
    <row r="33" spans="1:14" ht="15" hidden="1" customHeight="1" x14ac:dyDescent="0.25">
      <c r="A33" s="67" t="s">
        <v>332</v>
      </c>
      <c r="B33" s="133"/>
      <c r="C33" s="128">
        <v>0</v>
      </c>
      <c r="D33" s="134"/>
      <c r="E33" s="135">
        <f>+E28</f>
        <v>0</v>
      </c>
      <c r="F33" s="136"/>
      <c r="G33" s="134"/>
      <c r="H33" s="135">
        <f>+H28</f>
        <v>0</v>
      </c>
      <c r="I33" s="135"/>
      <c r="J33" s="205">
        <f>+K28</f>
        <v>0</v>
      </c>
      <c r="K33" s="206"/>
      <c r="L33" s="207"/>
      <c r="N33" s="51"/>
    </row>
    <row r="34" spans="1:14" x14ac:dyDescent="0.25">
      <c r="A34" s="81" t="s">
        <v>333</v>
      </c>
      <c r="B34" s="77"/>
      <c r="C34" s="78"/>
      <c r="D34" s="195">
        <f>SUM(D30:F31)</f>
        <v>89.5</v>
      </c>
      <c r="E34" s="196"/>
      <c r="F34" s="196"/>
      <c r="G34" s="197">
        <f>SUM(G30:I31)</f>
        <v>49.699999999999996</v>
      </c>
      <c r="H34" s="198"/>
      <c r="I34" s="198"/>
      <c r="J34" s="197">
        <f>SUM(J30:L31)</f>
        <v>71.458333333333343</v>
      </c>
      <c r="K34" s="198"/>
      <c r="L34" s="198"/>
      <c r="N34" s="51">
        <f>MAX(D34:L34)</f>
        <v>89.5</v>
      </c>
    </row>
    <row r="35" spans="1:14" x14ac:dyDescent="0.25">
      <c r="A35" s="82" t="s">
        <v>334</v>
      </c>
      <c r="B35" s="77"/>
      <c r="C35" s="78"/>
      <c r="D35" s="199">
        <f>IF(D34=$N34,1,IF(D34=$N36,3,2))</f>
        <v>1</v>
      </c>
      <c r="E35" s="200"/>
      <c r="F35" s="200"/>
      <c r="G35" s="201">
        <f>IF(G34=$N34,1,IF(G34=$N36,3,2))</f>
        <v>3</v>
      </c>
      <c r="H35" s="202"/>
      <c r="I35" s="202"/>
      <c r="J35" s="201">
        <f>IF(J34=$N34,1,IF(J34=$N36,3,2))</f>
        <v>2</v>
      </c>
      <c r="K35" s="202"/>
      <c r="L35" s="202"/>
      <c r="N35" s="51" t="s">
        <v>319</v>
      </c>
    </row>
    <row r="36" spans="1:14" x14ac:dyDescent="0.25">
      <c r="N36" s="49">
        <f>MIN(D34:L34)</f>
        <v>49.699999999999996</v>
      </c>
    </row>
    <row r="37" spans="1:14" x14ac:dyDescent="0.25">
      <c r="A37" s="83" t="s">
        <v>335</v>
      </c>
      <c r="B37" s="84" t="s">
        <v>336</v>
      </c>
    </row>
    <row r="38" spans="1:14" ht="66" x14ac:dyDescent="0.25">
      <c r="A38" s="85" t="s">
        <v>337</v>
      </c>
      <c r="B38" s="86" t="s">
        <v>338</v>
      </c>
    </row>
    <row r="39" spans="1:14" x14ac:dyDescent="0.25">
      <c r="A39" s="47"/>
    </row>
  </sheetData>
  <mergeCells count="38">
    <mergeCell ref="G32:I32"/>
    <mergeCell ref="J32:L32"/>
    <mergeCell ref="J33:L33"/>
    <mergeCell ref="D24:L24"/>
    <mergeCell ref="D25:F25"/>
    <mergeCell ref="G25:I25"/>
    <mergeCell ref="J25:L25"/>
    <mergeCell ref="D26:F26"/>
    <mergeCell ref="G26:I26"/>
    <mergeCell ref="J26:L26"/>
    <mergeCell ref="D29:L29"/>
    <mergeCell ref="D30:F30"/>
    <mergeCell ref="G30:I30"/>
    <mergeCell ref="J30:L30"/>
    <mergeCell ref="D31:F31"/>
    <mergeCell ref="G31:I31"/>
    <mergeCell ref="D34:F34"/>
    <mergeCell ref="G34:I34"/>
    <mergeCell ref="J34:L34"/>
    <mergeCell ref="D35:F35"/>
    <mergeCell ref="G35:I35"/>
    <mergeCell ref="J35:L35"/>
    <mergeCell ref="J31:L31"/>
    <mergeCell ref="D23:F23"/>
    <mergeCell ref="G23:I23"/>
    <mergeCell ref="J23:L23"/>
    <mergeCell ref="A1:L1"/>
    <mergeCell ref="A2:L2"/>
    <mergeCell ref="A3:L3"/>
    <mergeCell ref="D10:L10"/>
    <mergeCell ref="D11:F11"/>
    <mergeCell ref="G11:I11"/>
    <mergeCell ref="J11:L11"/>
    <mergeCell ref="D13:L13"/>
    <mergeCell ref="D21:L21"/>
    <mergeCell ref="D22:F22"/>
    <mergeCell ref="G22:I22"/>
    <mergeCell ref="J22:L22"/>
  </mergeCells>
  <dataValidations count="1">
    <dataValidation type="list" allowBlank="1" showInputMessage="1" showErrorMessage="1" sqref="D65554:D65559 IZ65554:IZ65559 SV65554:SV65559 ACR65554:ACR65559 AMN65554:AMN65559 AWJ65554:AWJ65559 BGF65554:BGF65559 BQB65554:BQB65559 BZX65554:BZX65559 CJT65554:CJT65559 CTP65554:CTP65559 DDL65554:DDL65559 DNH65554:DNH65559 DXD65554:DXD65559 EGZ65554:EGZ65559 EQV65554:EQV65559 FAR65554:FAR65559 FKN65554:FKN65559 FUJ65554:FUJ65559 GEF65554:GEF65559 GOB65554:GOB65559 GXX65554:GXX65559 HHT65554:HHT65559 HRP65554:HRP65559 IBL65554:IBL65559 ILH65554:ILH65559 IVD65554:IVD65559 JEZ65554:JEZ65559 JOV65554:JOV65559 JYR65554:JYR65559 KIN65554:KIN65559 KSJ65554:KSJ65559 LCF65554:LCF65559 LMB65554:LMB65559 LVX65554:LVX65559 MFT65554:MFT65559 MPP65554:MPP65559 MZL65554:MZL65559 NJH65554:NJH65559 NTD65554:NTD65559 OCZ65554:OCZ65559 OMV65554:OMV65559 OWR65554:OWR65559 PGN65554:PGN65559 PQJ65554:PQJ65559 QAF65554:QAF65559 QKB65554:QKB65559 QTX65554:QTX65559 RDT65554:RDT65559 RNP65554:RNP65559 RXL65554:RXL65559 SHH65554:SHH65559 SRD65554:SRD65559 TAZ65554:TAZ65559 TKV65554:TKV65559 TUR65554:TUR65559 UEN65554:UEN65559 UOJ65554:UOJ65559 UYF65554:UYF65559 VIB65554:VIB65559 VRX65554:VRX65559 WBT65554:WBT65559 WLP65554:WLP65559 WVL65554:WVL65559 D131090:D131095 IZ131090:IZ131095 SV131090:SV131095 ACR131090:ACR131095 AMN131090:AMN131095 AWJ131090:AWJ131095 BGF131090:BGF131095 BQB131090:BQB131095 BZX131090:BZX131095 CJT131090:CJT131095 CTP131090:CTP131095 DDL131090:DDL131095 DNH131090:DNH131095 DXD131090:DXD131095 EGZ131090:EGZ131095 EQV131090:EQV131095 FAR131090:FAR131095 FKN131090:FKN131095 FUJ131090:FUJ131095 GEF131090:GEF131095 GOB131090:GOB131095 GXX131090:GXX131095 HHT131090:HHT131095 HRP131090:HRP131095 IBL131090:IBL131095 ILH131090:ILH131095 IVD131090:IVD131095 JEZ131090:JEZ131095 JOV131090:JOV131095 JYR131090:JYR131095 KIN131090:KIN131095 KSJ131090:KSJ131095 LCF131090:LCF131095 LMB131090:LMB131095 LVX131090:LVX131095 MFT131090:MFT131095 MPP131090:MPP131095 MZL131090:MZL131095 NJH131090:NJH131095 NTD131090:NTD131095 OCZ131090:OCZ131095 OMV131090:OMV131095 OWR131090:OWR131095 PGN131090:PGN131095 PQJ131090:PQJ131095 QAF131090:QAF131095 QKB131090:QKB131095 QTX131090:QTX131095 RDT131090:RDT131095 RNP131090:RNP131095 RXL131090:RXL131095 SHH131090:SHH131095 SRD131090:SRD131095 TAZ131090:TAZ131095 TKV131090:TKV131095 TUR131090:TUR131095 UEN131090:UEN131095 UOJ131090:UOJ131095 UYF131090:UYF131095 VIB131090:VIB131095 VRX131090:VRX131095 WBT131090:WBT131095 WLP131090:WLP131095 WVL131090:WVL131095 D196626:D196631 IZ196626:IZ196631 SV196626:SV196631 ACR196626:ACR196631 AMN196626:AMN196631 AWJ196626:AWJ196631 BGF196626:BGF196631 BQB196626:BQB196631 BZX196626:BZX196631 CJT196626:CJT196631 CTP196626:CTP196631 DDL196626:DDL196631 DNH196626:DNH196631 DXD196626:DXD196631 EGZ196626:EGZ196631 EQV196626:EQV196631 FAR196626:FAR196631 FKN196626:FKN196631 FUJ196626:FUJ196631 GEF196626:GEF196631 GOB196626:GOB196631 GXX196626:GXX196631 HHT196626:HHT196631 HRP196626:HRP196631 IBL196626:IBL196631 ILH196626:ILH196631 IVD196626:IVD196631 JEZ196626:JEZ196631 JOV196626:JOV196631 JYR196626:JYR196631 KIN196626:KIN196631 KSJ196626:KSJ196631 LCF196626:LCF196631 LMB196626:LMB196631 LVX196626:LVX196631 MFT196626:MFT196631 MPP196626:MPP196631 MZL196626:MZL196631 NJH196626:NJH196631 NTD196626:NTD196631 OCZ196626:OCZ196631 OMV196626:OMV196631 OWR196626:OWR196631 PGN196626:PGN196631 PQJ196626:PQJ196631 QAF196626:QAF196631 QKB196626:QKB196631 QTX196626:QTX196631 RDT196626:RDT196631 RNP196626:RNP196631 RXL196626:RXL196631 SHH196626:SHH196631 SRD196626:SRD196631 TAZ196626:TAZ196631 TKV196626:TKV196631 TUR196626:TUR196631 UEN196626:UEN196631 UOJ196626:UOJ196631 UYF196626:UYF196631 VIB196626:VIB196631 VRX196626:VRX196631 WBT196626:WBT196631 WLP196626:WLP196631 WVL196626:WVL196631 D262162:D262167 IZ262162:IZ262167 SV262162:SV262167 ACR262162:ACR262167 AMN262162:AMN262167 AWJ262162:AWJ262167 BGF262162:BGF262167 BQB262162:BQB262167 BZX262162:BZX262167 CJT262162:CJT262167 CTP262162:CTP262167 DDL262162:DDL262167 DNH262162:DNH262167 DXD262162:DXD262167 EGZ262162:EGZ262167 EQV262162:EQV262167 FAR262162:FAR262167 FKN262162:FKN262167 FUJ262162:FUJ262167 GEF262162:GEF262167 GOB262162:GOB262167 GXX262162:GXX262167 HHT262162:HHT262167 HRP262162:HRP262167 IBL262162:IBL262167 ILH262162:ILH262167 IVD262162:IVD262167 JEZ262162:JEZ262167 JOV262162:JOV262167 JYR262162:JYR262167 KIN262162:KIN262167 KSJ262162:KSJ262167 LCF262162:LCF262167 LMB262162:LMB262167 LVX262162:LVX262167 MFT262162:MFT262167 MPP262162:MPP262167 MZL262162:MZL262167 NJH262162:NJH262167 NTD262162:NTD262167 OCZ262162:OCZ262167 OMV262162:OMV262167 OWR262162:OWR262167 PGN262162:PGN262167 PQJ262162:PQJ262167 QAF262162:QAF262167 QKB262162:QKB262167 QTX262162:QTX262167 RDT262162:RDT262167 RNP262162:RNP262167 RXL262162:RXL262167 SHH262162:SHH262167 SRD262162:SRD262167 TAZ262162:TAZ262167 TKV262162:TKV262167 TUR262162:TUR262167 UEN262162:UEN262167 UOJ262162:UOJ262167 UYF262162:UYF262167 VIB262162:VIB262167 VRX262162:VRX262167 WBT262162:WBT262167 WLP262162:WLP262167 WVL262162:WVL262167 D327698:D327703 IZ327698:IZ327703 SV327698:SV327703 ACR327698:ACR327703 AMN327698:AMN327703 AWJ327698:AWJ327703 BGF327698:BGF327703 BQB327698:BQB327703 BZX327698:BZX327703 CJT327698:CJT327703 CTP327698:CTP327703 DDL327698:DDL327703 DNH327698:DNH327703 DXD327698:DXD327703 EGZ327698:EGZ327703 EQV327698:EQV327703 FAR327698:FAR327703 FKN327698:FKN327703 FUJ327698:FUJ327703 GEF327698:GEF327703 GOB327698:GOB327703 GXX327698:GXX327703 HHT327698:HHT327703 HRP327698:HRP327703 IBL327698:IBL327703 ILH327698:ILH327703 IVD327698:IVD327703 JEZ327698:JEZ327703 JOV327698:JOV327703 JYR327698:JYR327703 KIN327698:KIN327703 KSJ327698:KSJ327703 LCF327698:LCF327703 LMB327698:LMB327703 LVX327698:LVX327703 MFT327698:MFT327703 MPP327698:MPP327703 MZL327698:MZL327703 NJH327698:NJH327703 NTD327698:NTD327703 OCZ327698:OCZ327703 OMV327698:OMV327703 OWR327698:OWR327703 PGN327698:PGN327703 PQJ327698:PQJ327703 QAF327698:QAF327703 QKB327698:QKB327703 QTX327698:QTX327703 RDT327698:RDT327703 RNP327698:RNP327703 RXL327698:RXL327703 SHH327698:SHH327703 SRD327698:SRD327703 TAZ327698:TAZ327703 TKV327698:TKV327703 TUR327698:TUR327703 UEN327698:UEN327703 UOJ327698:UOJ327703 UYF327698:UYF327703 VIB327698:VIB327703 VRX327698:VRX327703 WBT327698:WBT327703 WLP327698:WLP327703 WVL327698:WVL327703 D393234:D393239 IZ393234:IZ393239 SV393234:SV393239 ACR393234:ACR393239 AMN393234:AMN393239 AWJ393234:AWJ393239 BGF393234:BGF393239 BQB393234:BQB393239 BZX393234:BZX393239 CJT393234:CJT393239 CTP393234:CTP393239 DDL393234:DDL393239 DNH393234:DNH393239 DXD393234:DXD393239 EGZ393234:EGZ393239 EQV393234:EQV393239 FAR393234:FAR393239 FKN393234:FKN393239 FUJ393234:FUJ393239 GEF393234:GEF393239 GOB393234:GOB393239 GXX393234:GXX393239 HHT393234:HHT393239 HRP393234:HRP393239 IBL393234:IBL393239 ILH393234:ILH393239 IVD393234:IVD393239 JEZ393234:JEZ393239 JOV393234:JOV393239 JYR393234:JYR393239 KIN393234:KIN393239 KSJ393234:KSJ393239 LCF393234:LCF393239 LMB393234:LMB393239 LVX393234:LVX393239 MFT393234:MFT393239 MPP393234:MPP393239 MZL393234:MZL393239 NJH393234:NJH393239 NTD393234:NTD393239 OCZ393234:OCZ393239 OMV393234:OMV393239 OWR393234:OWR393239 PGN393234:PGN393239 PQJ393234:PQJ393239 QAF393234:QAF393239 QKB393234:QKB393239 QTX393234:QTX393239 RDT393234:RDT393239 RNP393234:RNP393239 RXL393234:RXL393239 SHH393234:SHH393239 SRD393234:SRD393239 TAZ393234:TAZ393239 TKV393234:TKV393239 TUR393234:TUR393239 UEN393234:UEN393239 UOJ393234:UOJ393239 UYF393234:UYF393239 VIB393234:VIB393239 VRX393234:VRX393239 WBT393234:WBT393239 WLP393234:WLP393239 WVL393234:WVL393239 D458770:D458775 IZ458770:IZ458775 SV458770:SV458775 ACR458770:ACR458775 AMN458770:AMN458775 AWJ458770:AWJ458775 BGF458770:BGF458775 BQB458770:BQB458775 BZX458770:BZX458775 CJT458770:CJT458775 CTP458770:CTP458775 DDL458770:DDL458775 DNH458770:DNH458775 DXD458770:DXD458775 EGZ458770:EGZ458775 EQV458770:EQV458775 FAR458770:FAR458775 FKN458770:FKN458775 FUJ458770:FUJ458775 GEF458770:GEF458775 GOB458770:GOB458775 GXX458770:GXX458775 HHT458770:HHT458775 HRP458770:HRP458775 IBL458770:IBL458775 ILH458770:ILH458775 IVD458770:IVD458775 JEZ458770:JEZ458775 JOV458770:JOV458775 JYR458770:JYR458775 KIN458770:KIN458775 KSJ458770:KSJ458775 LCF458770:LCF458775 LMB458770:LMB458775 LVX458770:LVX458775 MFT458770:MFT458775 MPP458770:MPP458775 MZL458770:MZL458775 NJH458770:NJH458775 NTD458770:NTD458775 OCZ458770:OCZ458775 OMV458770:OMV458775 OWR458770:OWR458775 PGN458770:PGN458775 PQJ458770:PQJ458775 QAF458770:QAF458775 QKB458770:QKB458775 QTX458770:QTX458775 RDT458770:RDT458775 RNP458770:RNP458775 RXL458770:RXL458775 SHH458770:SHH458775 SRD458770:SRD458775 TAZ458770:TAZ458775 TKV458770:TKV458775 TUR458770:TUR458775 UEN458770:UEN458775 UOJ458770:UOJ458775 UYF458770:UYF458775 VIB458770:VIB458775 VRX458770:VRX458775 WBT458770:WBT458775 WLP458770:WLP458775 WVL458770:WVL458775 D524306:D524311 IZ524306:IZ524311 SV524306:SV524311 ACR524306:ACR524311 AMN524306:AMN524311 AWJ524306:AWJ524311 BGF524306:BGF524311 BQB524306:BQB524311 BZX524306:BZX524311 CJT524306:CJT524311 CTP524306:CTP524311 DDL524306:DDL524311 DNH524306:DNH524311 DXD524306:DXD524311 EGZ524306:EGZ524311 EQV524306:EQV524311 FAR524306:FAR524311 FKN524306:FKN524311 FUJ524306:FUJ524311 GEF524306:GEF524311 GOB524306:GOB524311 GXX524306:GXX524311 HHT524306:HHT524311 HRP524306:HRP524311 IBL524306:IBL524311 ILH524306:ILH524311 IVD524306:IVD524311 JEZ524306:JEZ524311 JOV524306:JOV524311 JYR524306:JYR524311 KIN524306:KIN524311 KSJ524306:KSJ524311 LCF524306:LCF524311 LMB524306:LMB524311 LVX524306:LVX524311 MFT524306:MFT524311 MPP524306:MPP524311 MZL524306:MZL524311 NJH524306:NJH524311 NTD524306:NTD524311 OCZ524306:OCZ524311 OMV524306:OMV524311 OWR524306:OWR524311 PGN524306:PGN524311 PQJ524306:PQJ524311 QAF524306:QAF524311 QKB524306:QKB524311 QTX524306:QTX524311 RDT524306:RDT524311 RNP524306:RNP524311 RXL524306:RXL524311 SHH524306:SHH524311 SRD524306:SRD524311 TAZ524306:TAZ524311 TKV524306:TKV524311 TUR524306:TUR524311 UEN524306:UEN524311 UOJ524306:UOJ524311 UYF524306:UYF524311 VIB524306:VIB524311 VRX524306:VRX524311 WBT524306:WBT524311 WLP524306:WLP524311 WVL524306:WVL524311 D589842:D589847 IZ589842:IZ589847 SV589842:SV589847 ACR589842:ACR589847 AMN589842:AMN589847 AWJ589842:AWJ589847 BGF589842:BGF589847 BQB589842:BQB589847 BZX589842:BZX589847 CJT589842:CJT589847 CTP589842:CTP589847 DDL589842:DDL589847 DNH589842:DNH589847 DXD589842:DXD589847 EGZ589842:EGZ589847 EQV589842:EQV589847 FAR589842:FAR589847 FKN589842:FKN589847 FUJ589842:FUJ589847 GEF589842:GEF589847 GOB589842:GOB589847 GXX589842:GXX589847 HHT589842:HHT589847 HRP589842:HRP589847 IBL589842:IBL589847 ILH589842:ILH589847 IVD589842:IVD589847 JEZ589842:JEZ589847 JOV589842:JOV589847 JYR589842:JYR589847 KIN589842:KIN589847 KSJ589842:KSJ589847 LCF589842:LCF589847 LMB589842:LMB589847 LVX589842:LVX589847 MFT589842:MFT589847 MPP589842:MPP589847 MZL589842:MZL589847 NJH589842:NJH589847 NTD589842:NTD589847 OCZ589842:OCZ589847 OMV589842:OMV589847 OWR589842:OWR589847 PGN589842:PGN589847 PQJ589842:PQJ589847 QAF589842:QAF589847 QKB589842:QKB589847 QTX589842:QTX589847 RDT589842:RDT589847 RNP589842:RNP589847 RXL589842:RXL589847 SHH589842:SHH589847 SRD589842:SRD589847 TAZ589842:TAZ589847 TKV589842:TKV589847 TUR589842:TUR589847 UEN589842:UEN589847 UOJ589842:UOJ589847 UYF589842:UYF589847 VIB589842:VIB589847 VRX589842:VRX589847 WBT589842:WBT589847 WLP589842:WLP589847 WVL589842:WVL589847 D655378:D655383 IZ655378:IZ655383 SV655378:SV655383 ACR655378:ACR655383 AMN655378:AMN655383 AWJ655378:AWJ655383 BGF655378:BGF655383 BQB655378:BQB655383 BZX655378:BZX655383 CJT655378:CJT655383 CTP655378:CTP655383 DDL655378:DDL655383 DNH655378:DNH655383 DXD655378:DXD655383 EGZ655378:EGZ655383 EQV655378:EQV655383 FAR655378:FAR655383 FKN655378:FKN655383 FUJ655378:FUJ655383 GEF655378:GEF655383 GOB655378:GOB655383 GXX655378:GXX655383 HHT655378:HHT655383 HRP655378:HRP655383 IBL655378:IBL655383 ILH655378:ILH655383 IVD655378:IVD655383 JEZ655378:JEZ655383 JOV655378:JOV655383 JYR655378:JYR655383 KIN655378:KIN655383 KSJ655378:KSJ655383 LCF655378:LCF655383 LMB655378:LMB655383 LVX655378:LVX655383 MFT655378:MFT655383 MPP655378:MPP655383 MZL655378:MZL655383 NJH655378:NJH655383 NTD655378:NTD655383 OCZ655378:OCZ655383 OMV655378:OMV655383 OWR655378:OWR655383 PGN655378:PGN655383 PQJ655378:PQJ655383 QAF655378:QAF655383 QKB655378:QKB655383 QTX655378:QTX655383 RDT655378:RDT655383 RNP655378:RNP655383 RXL655378:RXL655383 SHH655378:SHH655383 SRD655378:SRD655383 TAZ655378:TAZ655383 TKV655378:TKV655383 TUR655378:TUR655383 UEN655378:UEN655383 UOJ655378:UOJ655383 UYF655378:UYF655383 VIB655378:VIB655383 VRX655378:VRX655383 WBT655378:WBT655383 WLP655378:WLP655383 WVL655378:WVL655383 D720914:D720919 IZ720914:IZ720919 SV720914:SV720919 ACR720914:ACR720919 AMN720914:AMN720919 AWJ720914:AWJ720919 BGF720914:BGF720919 BQB720914:BQB720919 BZX720914:BZX720919 CJT720914:CJT720919 CTP720914:CTP720919 DDL720914:DDL720919 DNH720914:DNH720919 DXD720914:DXD720919 EGZ720914:EGZ720919 EQV720914:EQV720919 FAR720914:FAR720919 FKN720914:FKN720919 FUJ720914:FUJ720919 GEF720914:GEF720919 GOB720914:GOB720919 GXX720914:GXX720919 HHT720914:HHT720919 HRP720914:HRP720919 IBL720914:IBL720919 ILH720914:ILH720919 IVD720914:IVD720919 JEZ720914:JEZ720919 JOV720914:JOV720919 JYR720914:JYR720919 KIN720914:KIN720919 KSJ720914:KSJ720919 LCF720914:LCF720919 LMB720914:LMB720919 LVX720914:LVX720919 MFT720914:MFT720919 MPP720914:MPP720919 MZL720914:MZL720919 NJH720914:NJH720919 NTD720914:NTD720919 OCZ720914:OCZ720919 OMV720914:OMV720919 OWR720914:OWR720919 PGN720914:PGN720919 PQJ720914:PQJ720919 QAF720914:QAF720919 QKB720914:QKB720919 QTX720914:QTX720919 RDT720914:RDT720919 RNP720914:RNP720919 RXL720914:RXL720919 SHH720914:SHH720919 SRD720914:SRD720919 TAZ720914:TAZ720919 TKV720914:TKV720919 TUR720914:TUR720919 UEN720914:UEN720919 UOJ720914:UOJ720919 UYF720914:UYF720919 VIB720914:VIB720919 VRX720914:VRX720919 WBT720914:WBT720919 WLP720914:WLP720919 WVL720914:WVL720919 D786450:D786455 IZ786450:IZ786455 SV786450:SV786455 ACR786450:ACR786455 AMN786450:AMN786455 AWJ786450:AWJ786455 BGF786450:BGF786455 BQB786450:BQB786455 BZX786450:BZX786455 CJT786450:CJT786455 CTP786450:CTP786455 DDL786450:DDL786455 DNH786450:DNH786455 DXD786450:DXD786455 EGZ786450:EGZ786455 EQV786450:EQV786455 FAR786450:FAR786455 FKN786450:FKN786455 FUJ786450:FUJ786455 GEF786450:GEF786455 GOB786450:GOB786455 GXX786450:GXX786455 HHT786450:HHT786455 HRP786450:HRP786455 IBL786450:IBL786455 ILH786450:ILH786455 IVD786450:IVD786455 JEZ786450:JEZ786455 JOV786450:JOV786455 JYR786450:JYR786455 KIN786450:KIN786455 KSJ786450:KSJ786455 LCF786450:LCF786455 LMB786450:LMB786455 LVX786450:LVX786455 MFT786450:MFT786455 MPP786450:MPP786455 MZL786450:MZL786455 NJH786450:NJH786455 NTD786450:NTD786455 OCZ786450:OCZ786455 OMV786450:OMV786455 OWR786450:OWR786455 PGN786450:PGN786455 PQJ786450:PQJ786455 QAF786450:QAF786455 QKB786450:QKB786455 QTX786450:QTX786455 RDT786450:RDT786455 RNP786450:RNP786455 RXL786450:RXL786455 SHH786450:SHH786455 SRD786450:SRD786455 TAZ786450:TAZ786455 TKV786450:TKV786455 TUR786450:TUR786455 UEN786450:UEN786455 UOJ786450:UOJ786455 UYF786450:UYF786455 VIB786450:VIB786455 VRX786450:VRX786455 WBT786450:WBT786455 WLP786450:WLP786455 WVL786450:WVL786455 D851986:D851991 IZ851986:IZ851991 SV851986:SV851991 ACR851986:ACR851991 AMN851986:AMN851991 AWJ851986:AWJ851991 BGF851986:BGF851991 BQB851986:BQB851991 BZX851986:BZX851991 CJT851986:CJT851991 CTP851986:CTP851991 DDL851986:DDL851991 DNH851986:DNH851991 DXD851986:DXD851991 EGZ851986:EGZ851991 EQV851986:EQV851991 FAR851986:FAR851991 FKN851986:FKN851991 FUJ851986:FUJ851991 GEF851986:GEF851991 GOB851986:GOB851991 GXX851986:GXX851991 HHT851986:HHT851991 HRP851986:HRP851991 IBL851986:IBL851991 ILH851986:ILH851991 IVD851986:IVD851991 JEZ851986:JEZ851991 JOV851986:JOV851991 JYR851986:JYR851991 KIN851986:KIN851991 KSJ851986:KSJ851991 LCF851986:LCF851991 LMB851986:LMB851991 LVX851986:LVX851991 MFT851986:MFT851991 MPP851986:MPP851991 MZL851986:MZL851991 NJH851986:NJH851991 NTD851986:NTD851991 OCZ851986:OCZ851991 OMV851986:OMV851991 OWR851986:OWR851991 PGN851986:PGN851991 PQJ851986:PQJ851991 QAF851986:QAF851991 QKB851986:QKB851991 QTX851986:QTX851991 RDT851986:RDT851991 RNP851986:RNP851991 RXL851986:RXL851991 SHH851986:SHH851991 SRD851986:SRD851991 TAZ851986:TAZ851991 TKV851986:TKV851991 TUR851986:TUR851991 UEN851986:UEN851991 UOJ851986:UOJ851991 UYF851986:UYF851991 VIB851986:VIB851991 VRX851986:VRX851991 WBT851986:WBT851991 WLP851986:WLP851991 WVL851986:WVL851991 D917522:D917527 IZ917522:IZ917527 SV917522:SV917527 ACR917522:ACR917527 AMN917522:AMN917527 AWJ917522:AWJ917527 BGF917522:BGF917527 BQB917522:BQB917527 BZX917522:BZX917527 CJT917522:CJT917527 CTP917522:CTP917527 DDL917522:DDL917527 DNH917522:DNH917527 DXD917522:DXD917527 EGZ917522:EGZ917527 EQV917522:EQV917527 FAR917522:FAR917527 FKN917522:FKN917527 FUJ917522:FUJ917527 GEF917522:GEF917527 GOB917522:GOB917527 GXX917522:GXX917527 HHT917522:HHT917527 HRP917522:HRP917527 IBL917522:IBL917527 ILH917522:ILH917527 IVD917522:IVD917527 JEZ917522:JEZ917527 JOV917522:JOV917527 JYR917522:JYR917527 KIN917522:KIN917527 KSJ917522:KSJ917527 LCF917522:LCF917527 LMB917522:LMB917527 LVX917522:LVX917527 MFT917522:MFT917527 MPP917522:MPP917527 MZL917522:MZL917527 NJH917522:NJH917527 NTD917522:NTD917527 OCZ917522:OCZ917527 OMV917522:OMV917527 OWR917522:OWR917527 PGN917522:PGN917527 PQJ917522:PQJ917527 QAF917522:QAF917527 QKB917522:QKB917527 QTX917522:QTX917527 RDT917522:RDT917527 RNP917522:RNP917527 RXL917522:RXL917527 SHH917522:SHH917527 SRD917522:SRD917527 TAZ917522:TAZ917527 TKV917522:TKV917527 TUR917522:TUR917527 UEN917522:UEN917527 UOJ917522:UOJ917527 UYF917522:UYF917527 VIB917522:VIB917527 VRX917522:VRX917527 WBT917522:WBT917527 WLP917522:WLP917527 WVL917522:WVL917527 D983058:D983063 IZ983058:IZ983063 SV983058:SV983063 ACR983058:ACR983063 AMN983058:AMN983063 AWJ983058:AWJ983063 BGF983058:BGF983063 BQB983058:BQB983063 BZX983058:BZX983063 CJT983058:CJT983063 CTP983058:CTP983063 DDL983058:DDL983063 DNH983058:DNH983063 DXD983058:DXD983063 EGZ983058:EGZ983063 EQV983058:EQV983063 FAR983058:FAR983063 FKN983058:FKN983063 FUJ983058:FUJ983063 GEF983058:GEF983063 GOB983058:GOB983063 GXX983058:GXX983063 HHT983058:HHT983063 HRP983058:HRP983063 IBL983058:IBL983063 ILH983058:ILH983063 IVD983058:IVD983063 JEZ983058:JEZ983063 JOV983058:JOV983063 JYR983058:JYR983063 KIN983058:KIN983063 KSJ983058:KSJ983063 LCF983058:LCF983063 LMB983058:LMB983063 LVX983058:LVX983063 MFT983058:MFT983063 MPP983058:MPP983063 MZL983058:MZL983063 NJH983058:NJH983063 NTD983058:NTD983063 OCZ983058:OCZ983063 OMV983058:OMV983063 OWR983058:OWR983063 PGN983058:PGN983063 PQJ983058:PQJ983063 QAF983058:QAF983063 QKB983058:QKB983063 QTX983058:QTX983063 RDT983058:RDT983063 RNP983058:RNP983063 RXL983058:RXL983063 SHH983058:SHH983063 SRD983058:SRD983063 TAZ983058:TAZ983063 TKV983058:TKV983063 TUR983058:TUR983063 UEN983058:UEN983063 UOJ983058:UOJ983063 UYF983058:UYF983063 VIB983058:VIB983063 VRX983058:VRX983063 WBT983058:WBT983063 WLP983058:WLP983063 WVL983058:WVL983063 G65554:G65559 JC65554:JC65559 SY65554:SY65559 ACU65554:ACU65559 AMQ65554:AMQ65559 AWM65554:AWM65559 BGI65554:BGI65559 BQE65554:BQE65559 CAA65554:CAA65559 CJW65554:CJW65559 CTS65554:CTS65559 DDO65554:DDO65559 DNK65554:DNK65559 DXG65554:DXG65559 EHC65554:EHC65559 EQY65554:EQY65559 FAU65554:FAU65559 FKQ65554:FKQ65559 FUM65554:FUM65559 GEI65554:GEI65559 GOE65554:GOE65559 GYA65554:GYA65559 HHW65554:HHW65559 HRS65554:HRS65559 IBO65554:IBO65559 ILK65554:ILK65559 IVG65554:IVG65559 JFC65554:JFC65559 JOY65554:JOY65559 JYU65554:JYU65559 KIQ65554:KIQ65559 KSM65554:KSM65559 LCI65554:LCI65559 LME65554:LME65559 LWA65554:LWA65559 MFW65554:MFW65559 MPS65554:MPS65559 MZO65554:MZO65559 NJK65554:NJK65559 NTG65554:NTG65559 ODC65554:ODC65559 OMY65554:OMY65559 OWU65554:OWU65559 PGQ65554:PGQ65559 PQM65554:PQM65559 QAI65554:QAI65559 QKE65554:QKE65559 QUA65554:QUA65559 RDW65554:RDW65559 RNS65554:RNS65559 RXO65554:RXO65559 SHK65554:SHK65559 SRG65554:SRG65559 TBC65554:TBC65559 TKY65554:TKY65559 TUU65554:TUU65559 UEQ65554:UEQ65559 UOM65554:UOM65559 UYI65554:UYI65559 VIE65554:VIE65559 VSA65554:VSA65559 WBW65554:WBW65559 WLS65554:WLS65559 WVO65554:WVO65559 G131090:G131095 JC131090:JC131095 SY131090:SY131095 ACU131090:ACU131095 AMQ131090:AMQ131095 AWM131090:AWM131095 BGI131090:BGI131095 BQE131090:BQE131095 CAA131090:CAA131095 CJW131090:CJW131095 CTS131090:CTS131095 DDO131090:DDO131095 DNK131090:DNK131095 DXG131090:DXG131095 EHC131090:EHC131095 EQY131090:EQY131095 FAU131090:FAU131095 FKQ131090:FKQ131095 FUM131090:FUM131095 GEI131090:GEI131095 GOE131090:GOE131095 GYA131090:GYA131095 HHW131090:HHW131095 HRS131090:HRS131095 IBO131090:IBO131095 ILK131090:ILK131095 IVG131090:IVG131095 JFC131090:JFC131095 JOY131090:JOY131095 JYU131090:JYU131095 KIQ131090:KIQ131095 KSM131090:KSM131095 LCI131090:LCI131095 LME131090:LME131095 LWA131090:LWA131095 MFW131090:MFW131095 MPS131090:MPS131095 MZO131090:MZO131095 NJK131090:NJK131095 NTG131090:NTG131095 ODC131090:ODC131095 OMY131090:OMY131095 OWU131090:OWU131095 PGQ131090:PGQ131095 PQM131090:PQM131095 QAI131090:QAI131095 QKE131090:QKE131095 QUA131090:QUA131095 RDW131090:RDW131095 RNS131090:RNS131095 RXO131090:RXO131095 SHK131090:SHK131095 SRG131090:SRG131095 TBC131090:TBC131095 TKY131090:TKY131095 TUU131090:TUU131095 UEQ131090:UEQ131095 UOM131090:UOM131095 UYI131090:UYI131095 VIE131090:VIE131095 VSA131090:VSA131095 WBW131090:WBW131095 WLS131090:WLS131095 WVO131090:WVO131095 G196626:G196631 JC196626:JC196631 SY196626:SY196631 ACU196626:ACU196631 AMQ196626:AMQ196631 AWM196626:AWM196631 BGI196626:BGI196631 BQE196626:BQE196631 CAA196626:CAA196631 CJW196626:CJW196631 CTS196626:CTS196631 DDO196626:DDO196631 DNK196626:DNK196631 DXG196626:DXG196631 EHC196626:EHC196631 EQY196626:EQY196631 FAU196626:FAU196631 FKQ196626:FKQ196631 FUM196626:FUM196631 GEI196626:GEI196631 GOE196626:GOE196631 GYA196626:GYA196631 HHW196626:HHW196631 HRS196626:HRS196631 IBO196626:IBO196631 ILK196626:ILK196631 IVG196626:IVG196631 JFC196626:JFC196631 JOY196626:JOY196631 JYU196626:JYU196631 KIQ196626:KIQ196631 KSM196626:KSM196631 LCI196626:LCI196631 LME196626:LME196631 LWA196626:LWA196631 MFW196626:MFW196631 MPS196626:MPS196631 MZO196626:MZO196631 NJK196626:NJK196631 NTG196626:NTG196631 ODC196626:ODC196631 OMY196626:OMY196631 OWU196626:OWU196631 PGQ196626:PGQ196631 PQM196626:PQM196631 QAI196626:QAI196631 QKE196626:QKE196631 QUA196626:QUA196631 RDW196626:RDW196631 RNS196626:RNS196631 RXO196626:RXO196631 SHK196626:SHK196631 SRG196626:SRG196631 TBC196626:TBC196631 TKY196626:TKY196631 TUU196626:TUU196631 UEQ196626:UEQ196631 UOM196626:UOM196631 UYI196626:UYI196631 VIE196626:VIE196631 VSA196626:VSA196631 WBW196626:WBW196631 WLS196626:WLS196631 WVO196626:WVO196631 G262162:G262167 JC262162:JC262167 SY262162:SY262167 ACU262162:ACU262167 AMQ262162:AMQ262167 AWM262162:AWM262167 BGI262162:BGI262167 BQE262162:BQE262167 CAA262162:CAA262167 CJW262162:CJW262167 CTS262162:CTS262167 DDO262162:DDO262167 DNK262162:DNK262167 DXG262162:DXG262167 EHC262162:EHC262167 EQY262162:EQY262167 FAU262162:FAU262167 FKQ262162:FKQ262167 FUM262162:FUM262167 GEI262162:GEI262167 GOE262162:GOE262167 GYA262162:GYA262167 HHW262162:HHW262167 HRS262162:HRS262167 IBO262162:IBO262167 ILK262162:ILK262167 IVG262162:IVG262167 JFC262162:JFC262167 JOY262162:JOY262167 JYU262162:JYU262167 KIQ262162:KIQ262167 KSM262162:KSM262167 LCI262162:LCI262167 LME262162:LME262167 LWA262162:LWA262167 MFW262162:MFW262167 MPS262162:MPS262167 MZO262162:MZO262167 NJK262162:NJK262167 NTG262162:NTG262167 ODC262162:ODC262167 OMY262162:OMY262167 OWU262162:OWU262167 PGQ262162:PGQ262167 PQM262162:PQM262167 QAI262162:QAI262167 QKE262162:QKE262167 QUA262162:QUA262167 RDW262162:RDW262167 RNS262162:RNS262167 RXO262162:RXO262167 SHK262162:SHK262167 SRG262162:SRG262167 TBC262162:TBC262167 TKY262162:TKY262167 TUU262162:TUU262167 UEQ262162:UEQ262167 UOM262162:UOM262167 UYI262162:UYI262167 VIE262162:VIE262167 VSA262162:VSA262167 WBW262162:WBW262167 WLS262162:WLS262167 WVO262162:WVO262167 G327698:G327703 JC327698:JC327703 SY327698:SY327703 ACU327698:ACU327703 AMQ327698:AMQ327703 AWM327698:AWM327703 BGI327698:BGI327703 BQE327698:BQE327703 CAA327698:CAA327703 CJW327698:CJW327703 CTS327698:CTS327703 DDO327698:DDO327703 DNK327698:DNK327703 DXG327698:DXG327703 EHC327698:EHC327703 EQY327698:EQY327703 FAU327698:FAU327703 FKQ327698:FKQ327703 FUM327698:FUM327703 GEI327698:GEI327703 GOE327698:GOE327703 GYA327698:GYA327703 HHW327698:HHW327703 HRS327698:HRS327703 IBO327698:IBO327703 ILK327698:ILK327703 IVG327698:IVG327703 JFC327698:JFC327703 JOY327698:JOY327703 JYU327698:JYU327703 KIQ327698:KIQ327703 KSM327698:KSM327703 LCI327698:LCI327703 LME327698:LME327703 LWA327698:LWA327703 MFW327698:MFW327703 MPS327698:MPS327703 MZO327698:MZO327703 NJK327698:NJK327703 NTG327698:NTG327703 ODC327698:ODC327703 OMY327698:OMY327703 OWU327698:OWU327703 PGQ327698:PGQ327703 PQM327698:PQM327703 QAI327698:QAI327703 QKE327698:QKE327703 QUA327698:QUA327703 RDW327698:RDW327703 RNS327698:RNS327703 RXO327698:RXO327703 SHK327698:SHK327703 SRG327698:SRG327703 TBC327698:TBC327703 TKY327698:TKY327703 TUU327698:TUU327703 UEQ327698:UEQ327703 UOM327698:UOM327703 UYI327698:UYI327703 VIE327698:VIE327703 VSA327698:VSA327703 WBW327698:WBW327703 WLS327698:WLS327703 WVO327698:WVO327703 G393234:G393239 JC393234:JC393239 SY393234:SY393239 ACU393234:ACU393239 AMQ393234:AMQ393239 AWM393234:AWM393239 BGI393234:BGI393239 BQE393234:BQE393239 CAA393234:CAA393239 CJW393234:CJW393239 CTS393234:CTS393239 DDO393234:DDO393239 DNK393234:DNK393239 DXG393234:DXG393239 EHC393234:EHC393239 EQY393234:EQY393239 FAU393234:FAU393239 FKQ393234:FKQ393239 FUM393234:FUM393239 GEI393234:GEI393239 GOE393234:GOE393239 GYA393234:GYA393239 HHW393234:HHW393239 HRS393234:HRS393239 IBO393234:IBO393239 ILK393234:ILK393239 IVG393234:IVG393239 JFC393234:JFC393239 JOY393234:JOY393239 JYU393234:JYU393239 KIQ393234:KIQ393239 KSM393234:KSM393239 LCI393234:LCI393239 LME393234:LME393239 LWA393234:LWA393239 MFW393234:MFW393239 MPS393234:MPS393239 MZO393234:MZO393239 NJK393234:NJK393239 NTG393234:NTG393239 ODC393234:ODC393239 OMY393234:OMY393239 OWU393234:OWU393239 PGQ393234:PGQ393239 PQM393234:PQM393239 QAI393234:QAI393239 QKE393234:QKE393239 QUA393234:QUA393239 RDW393234:RDW393239 RNS393234:RNS393239 RXO393234:RXO393239 SHK393234:SHK393239 SRG393234:SRG393239 TBC393234:TBC393239 TKY393234:TKY393239 TUU393234:TUU393239 UEQ393234:UEQ393239 UOM393234:UOM393239 UYI393234:UYI393239 VIE393234:VIE393239 VSA393234:VSA393239 WBW393234:WBW393239 WLS393234:WLS393239 WVO393234:WVO393239 G458770:G458775 JC458770:JC458775 SY458770:SY458775 ACU458770:ACU458775 AMQ458770:AMQ458775 AWM458770:AWM458775 BGI458770:BGI458775 BQE458770:BQE458775 CAA458770:CAA458775 CJW458770:CJW458775 CTS458770:CTS458775 DDO458770:DDO458775 DNK458770:DNK458775 DXG458770:DXG458775 EHC458770:EHC458775 EQY458770:EQY458775 FAU458770:FAU458775 FKQ458770:FKQ458775 FUM458770:FUM458775 GEI458770:GEI458775 GOE458770:GOE458775 GYA458770:GYA458775 HHW458770:HHW458775 HRS458770:HRS458775 IBO458770:IBO458775 ILK458770:ILK458775 IVG458770:IVG458775 JFC458770:JFC458775 JOY458770:JOY458775 JYU458770:JYU458775 KIQ458770:KIQ458775 KSM458770:KSM458775 LCI458770:LCI458775 LME458770:LME458775 LWA458770:LWA458775 MFW458770:MFW458775 MPS458770:MPS458775 MZO458770:MZO458775 NJK458770:NJK458775 NTG458770:NTG458775 ODC458770:ODC458775 OMY458770:OMY458775 OWU458770:OWU458775 PGQ458770:PGQ458775 PQM458770:PQM458775 QAI458770:QAI458775 QKE458770:QKE458775 QUA458770:QUA458775 RDW458770:RDW458775 RNS458770:RNS458775 RXO458770:RXO458775 SHK458770:SHK458775 SRG458770:SRG458775 TBC458770:TBC458775 TKY458770:TKY458775 TUU458770:TUU458775 UEQ458770:UEQ458775 UOM458770:UOM458775 UYI458770:UYI458775 VIE458770:VIE458775 VSA458770:VSA458775 WBW458770:WBW458775 WLS458770:WLS458775 WVO458770:WVO458775 G524306:G524311 JC524306:JC524311 SY524306:SY524311 ACU524306:ACU524311 AMQ524306:AMQ524311 AWM524306:AWM524311 BGI524306:BGI524311 BQE524306:BQE524311 CAA524306:CAA524311 CJW524306:CJW524311 CTS524306:CTS524311 DDO524306:DDO524311 DNK524306:DNK524311 DXG524306:DXG524311 EHC524306:EHC524311 EQY524306:EQY524311 FAU524306:FAU524311 FKQ524306:FKQ524311 FUM524306:FUM524311 GEI524306:GEI524311 GOE524306:GOE524311 GYA524306:GYA524311 HHW524306:HHW524311 HRS524306:HRS524311 IBO524306:IBO524311 ILK524306:ILK524311 IVG524306:IVG524311 JFC524306:JFC524311 JOY524306:JOY524311 JYU524306:JYU524311 KIQ524306:KIQ524311 KSM524306:KSM524311 LCI524306:LCI524311 LME524306:LME524311 LWA524306:LWA524311 MFW524306:MFW524311 MPS524306:MPS524311 MZO524306:MZO524311 NJK524306:NJK524311 NTG524306:NTG524311 ODC524306:ODC524311 OMY524306:OMY524311 OWU524306:OWU524311 PGQ524306:PGQ524311 PQM524306:PQM524311 QAI524306:QAI524311 QKE524306:QKE524311 QUA524306:QUA524311 RDW524306:RDW524311 RNS524306:RNS524311 RXO524306:RXO524311 SHK524306:SHK524311 SRG524306:SRG524311 TBC524306:TBC524311 TKY524306:TKY524311 TUU524306:TUU524311 UEQ524306:UEQ524311 UOM524306:UOM524311 UYI524306:UYI524311 VIE524306:VIE524311 VSA524306:VSA524311 WBW524306:WBW524311 WLS524306:WLS524311 WVO524306:WVO524311 G589842:G589847 JC589842:JC589847 SY589842:SY589847 ACU589842:ACU589847 AMQ589842:AMQ589847 AWM589842:AWM589847 BGI589842:BGI589847 BQE589842:BQE589847 CAA589842:CAA589847 CJW589842:CJW589847 CTS589842:CTS589847 DDO589842:DDO589847 DNK589842:DNK589847 DXG589842:DXG589847 EHC589842:EHC589847 EQY589842:EQY589847 FAU589842:FAU589847 FKQ589842:FKQ589847 FUM589842:FUM589847 GEI589842:GEI589847 GOE589842:GOE589847 GYA589842:GYA589847 HHW589842:HHW589847 HRS589842:HRS589847 IBO589842:IBO589847 ILK589842:ILK589847 IVG589842:IVG589847 JFC589842:JFC589847 JOY589842:JOY589847 JYU589842:JYU589847 KIQ589842:KIQ589847 KSM589842:KSM589847 LCI589842:LCI589847 LME589842:LME589847 LWA589842:LWA589847 MFW589842:MFW589847 MPS589842:MPS589847 MZO589842:MZO589847 NJK589842:NJK589847 NTG589842:NTG589847 ODC589842:ODC589847 OMY589842:OMY589847 OWU589842:OWU589847 PGQ589842:PGQ589847 PQM589842:PQM589847 QAI589842:QAI589847 QKE589842:QKE589847 QUA589842:QUA589847 RDW589842:RDW589847 RNS589842:RNS589847 RXO589842:RXO589847 SHK589842:SHK589847 SRG589842:SRG589847 TBC589842:TBC589847 TKY589842:TKY589847 TUU589842:TUU589847 UEQ589842:UEQ589847 UOM589842:UOM589847 UYI589842:UYI589847 VIE589842:VIE589847 VSA589842:VSA589847 WBW589842:WBW589847 WLS589842:WLS589847 WVO589842:WVO589847 G655378:G655383 JC655378:JC655383 SY655378:SY655383 ACU655378:ACU655383 AMQ655378:AMQ655383 AWM655378:AWM655383 BGI655378:BGI655383 BQE655378:BQE655383 CAA655378:CAA655383 CJW655378:CJW655383 CTS655378:CTS655383 DDO655378:DDO655383 DNK655378:DNK655383 DXG655378:DXG655383 EHC655378:EHC655383 EQY655378:EQY655383 FAU655378:FAU655383 FKQ655378:FKQ655383 FUM655378:FUM655383 GEI655378:GEI655383 GOE655378:GOE655383 GYA655378:GYA655383 HHW655378:HHW655383 HRS655378:HRS655383 IBO655378:IBO655383 ILK655378:ILK655383 IVG655378:IVG655383 JFC655378:JFC655383 JOY655378:JOY655383 JYU655378:JYU655383 KIQ655378:KIQ655383 KSM655378:KSM655383 LCI655378:LCI655383 LME655378:LME655383 LWA655378:LWA655383 MFW655378:MFW655383 MPS655378:MPS655383 MZO655378:MZO655383 NJK655378:NJK655383 NTG655378:NTG655383 ODC655378:ODC655383 OMY655378:OMY655383 OWU655378:OWU655383 PGQ655378:PGQ655383 PQM655378:PQM655383 QAI655378:QAI655383 QKE655378:QKE655383 QUA655378:QUA655383 RDW655378:RDW655383 RNS655378:RNS655383 RXO655378:RXO655383 SHK655378:SHK655383 SRG655378:SRG655383 TBC655378:TBC655383 TKY655378:TKY655383 TUU655378:TUU655383 UEQ655378:UEQ655383 UOM655378:UOM655383 UYI655378:UYI655383 VIE655378:VIE655383 VSA655378:VSA655383 WBW655378:WBW655383 WLS655378:WLS655383 WVO655378:WVO655383 G720914:G720919 JC720914:JC720919 SY720914:SY720919 ACU720914:ACU720919 AMQ720914:AMQ720919 AWM720914:AWM720919 BGI720914:BGI720919 BQE720914:BQE720919 CAA720914:CAA720919 CJW720914:CJW720919 CTS720914:CTS720919 DDO720914:DDO720919 DNK720914:DNK720919 DXG720914:DXG720919 EHC720914:EHC720919 EQY720914:EQY720919 FAU720914:FAU720919 FKQ720914:FKQ720919 FUM720914:FUM720919 GEI720914:GEI720919 GOE720914:GOE720919 GYA720914:GYA720919 HHW720914:HHW720919 HRS720914:HRS720919 IBO720914:IBO720919 ILK720914:ILK720919 IVG720914:IVG720919 JFC720914:JFC720919 JOY720914:JOY720919 JYU720914:JYU720919 KIQ720914:KIQ720919 KSM720914:KSM720919 LCI720914:LCI720919 LME720914:LME720919 LWA720914:LWA720919 MFW720914:MFW720919 MPS720914:MPS720919 MZO720914:MZO720919 NJK720914:NJK720919 NTG720914:NTG720919 ODC720914:ODC720919 OMY720914:OMY720919 OWU720914:OWU720919 PGQ720914:PGQ720919 PQM720914:PQM720919 QAI720914:QAI720919 QKE720914:QKE720919 QUA720914:QUA720919 RDW720914:RDW720919 RNS720914:RNS720919 RXO720914:RXO720919 SHK720914:SHK720919 SRG720914:SRG720919 TBC720914:TBC720919 TKY720914:TKY720919 TUU720914:TUU720919 UEQ720914:UEQ720919 UOM720914:UOM720919 UYI720914:UYI720919 VIE720914:VIE720919 VSA720914:VSA720919 WBW720914:WBW720919 WLS720914:WLS720919 WVO720914:WVO720919 G786450:G786455 JC786450:JC786455 SY786450:SY786455 ACU786450:ACU786455 AMQ786450:AMQ786455 AWM786450:AWM786455 BGI786450:BGI786455 BQE786450:BQE786455 CAA786450:CAA786455 CJW786450:CJW786455 CTS786450:CTS786455 DDO786450:DDO786455 DNK786450:DNK786455 DXG786450:DXG786455 EHC786450:EHC786455 EQY786450:EQY786455 FAU786450:FAU786455 FKQ786450:FKQ786455 FUM786450:FUM786455 GEI786450:GEI786455 GOE786450:GOE786455 GYA786450:GYA786455 HHW786450:HHW786455 HRS786450:HRS786455 IBO786450:IBO786455 ILK786450:ILK786455 IVG786450:IVG786455 JFC786450:JFC786455 JOY786450:JOY786455 JYU786450:JYU786455 KIQ786450:KIQ786455 KSM786450:KSM786455 LCI786450:LCI786455 LME786450:LME786455 LWA786450:LWA786455 MFW786450:MFW786455 MPS786450:MPS786455 MZO786450:MZO786455 NJK786450:NJK786455 NTG786450:NTG786455 ODC786450:ODC786455 OMY786450:OMY786455 OWU786450:OWU786455 PGQ786450:PGQ786455 PQM786450:PQM786455 QAI786450:QAI786455 QKE786450:QKE786455 QUA786450:QUA786455 RDW786450:RDW786455 RNS786450:RNS786455 RXO786450:RXO786455 SHK786450:SHK786455 SRG786450:SRG786455 TBC786450:TBC786455 TKY786450:TKY786455 TUU786450:TUU786455 UEQ786450:UEQ786455 UOM786450:UOM786455 UYI786450:UYI786455 VIE786450:VIE786455 VSA786450:VSA786455 WBW786450:WBW786455 WLS786450:WLS786455 WVO786450:WVO786455 G851986:G851991 JC851986:JC851991 SY851986:SY851991 ACU851986:ACU851991 AMQ851986:AMQ851991 AWM851986:AWM851991 BGI851986:BGI851991 BQE851986:BQE851991 CAA851986:CAA851991 CJW851986:CJW851991 CTS851986:CTS851991 DDO851986:DDO851991 DNK851986:DNK851991 DXG851986:DXG851991 EHC851986:EHC851991 EQY851986:EQY851991 FAU851986:FAU851991 FKQ851986:FKQ851991 FUM851986:FUM851991 GEI851986:GEI851991 GOE851986:GOE851991 GYA851986:GYA851991 HHW851986:HHW851991 HRS851986:HRS851991 IBO851986:IBO851991 ILK851986:ILK851991 IVG851986:IVG851991 JFC851986:JFC851991 JOY851986:JOY851991 JYU851986:JYU851991 KIQ851986:KIQ851991 KSM851986:KSM851991 LCI851986:LCI851991 LME851986:LME851991 LWA851986:LWA851991 MFW851986:MFW851991 MPS851986:MPS851991 MZO851986:MZO851991 NJK851986:NJK851991 NTG851986:NTG851991 ODC851986:ODC851991 OMY851986:OMY851991 OWU851986:OWU851991 PGQ851986:PGQ851991 PQM851986:PQM851991 QAI851986:QAI851991 QKE851986:QKE851991 QUA851986:QUA851991 RDW851986:RDW851991 RNS851986:RNS851991 RXO851986:RXO851991 SHK851986:SHK851991 SRG851986:SRG851991 TBC851986:TBC851991 TKY851986:TKY851991 TUU851986:TUU851991 UEQ851986:UEQ851991 UOM851986:UOM851991 UYI851986:UYI851991 VIE851986:VIE851991 VSA851986:VSA851991 WBW851986:WBW851991 WLS851986:WLS851991 WVO851986:WVO851991 G917522:G917527 JC917522:JC917527 SY917522:SY917527 ACU917522:ACU917527 AMQ917522:AMQ917527 AWM917522:AWM917527 BGI917522:BGI917527 BQE917522:BQE917527 CAA917522:CAA917527 CJW917522:CJW917527 CTS917522:CTS917527 DDO917522:DDO917527 DNK917522:DNK917527 DXG917522:DXG917527 EHC917522:EHC917527 EQY917522:EQY917527 FAU917522:FAU917527 FKQ917522:FKQ917527 FUM917522:FUM917527 GEI917522:GEI917527 GOE917522:GOE917527 GYA917522:GYA917527 HHW917522:HHW917527 HRS917522:HRS917527 IBO917522:IBO917527 ILK917522:ILK917527 IVG917522:IVG917527 JFC917522:JFC917527 JOY917522:JOY917527 JYU917522:JYU917527 KIQ917522:KIQ917527 KSM917522:KSM917527 LCI917522:LCI917527 LME917522:LME917527 LWA917522:LWA917527 MFW917522:MFW917527 MPS917522:MPS917527 MZO917522:MZO917527 NJK917522:NJK917527 NTG917522:NTG917527 ODC917522:ODC917527 OMY917522:OMY917527 OWU917522:OWU917527 PGQ917522:PGQ917527 PQM917522:PQM917527 QAI917522:QAI917527 QKE917522:QKE917527 QUA917522:QUA917527 RDW917522:RDW917527 RNS917522:RNS917527 RXO917522:RXO917527 SHK917522:SHK917527 SRG917522:SRG917527 TBC917522:TBC917527 TKY917522:TKY917527 TUU917522:TUU917527 UEQ917522:UEQ917527 UOM917522:UOM917527 UYI917522:UYI917527 VIE917522:VIE917527 VSA917522:VSA917527 WBW917522:WBW917527 WLS917522:WLS917527 WVO917522:WVO917527 G983058:G983063 JC983058:JC983063 SY983058:SY983063 ACU983058:ACU983063 AMQ983058:AMQ983063 AWM983058:AWM983063 BGI983058:BGI983063 BQE983058:BQE983063 CAA983058:CAA983063 CJW983058:CJW983063 CTS983058:CTS983063 DDO983058:DDO983063 DNK983058:DNK983063 DXG983058:DXG983063 EHC983058:EHC983063 EQY983058:EQY983063 FAU983058:FAU983063 FKQ983058:FKQ983063 FUM983058:FUM983063 GEI983058:GEI983063 GOE983058:GOE983063 GYA983058:GYA983063 HHW983058:HHW983063 HRS983058:HRS983063 IBO983058:IBO983063 ILK983058:ILK983063 IVG983058:IVG983063 JFC983058:JFC983063 JOY983058:JOY983063 JYU983058:JYU983063 KIQ983058:KIQ983063 KSM983058:KSM983063 LCI983058:LCI983063 LME983058:LME983063 LWA983058:LWA983063 MFW983058:MFW983063 MPS983058:MPS983063 MZO983058:MZO983063 NJK983058:NJK983063 NTG983058:NTG983063 ODC983058:ODC983063 OMY983058:OMY983063 OWU983058:OWU983063 PGQ983058:PGQ983063 PQM983058:PQM983063 QAI983058:QAI983063 QKE983058:QKE983063 QUA983058:QUA983063 RDW983058:RDW983063 RNS983058:RNS983063 RXO983058:RXO983063 SHK983058:SHK983063 SRG983058:SRG983063 TBC983058:TBC983063 TKY983058:TKY983063 TUU983058:TUU983063 UEQ983058:UEQ983063 UOM983058:UOM983063 UYI983058:UYI983063 VIE983058:VIE983063 VSA983058:VSA983063 WBW983058:WBW983063 WLS983058:WLS983063 WVO983058:WVO983063 J65554:J65559 JF65554:JF65559 TB65554:TB65559 ACX65554:ACX65559 AMT65554:AMT65559 AWP65554:AWP65559 BGL65554:BGL65559 BQH65554:BQH65559 CAD65554:CAD65559 CJZ65554:CJZ65559 CTV65554:CTV65559 DDR65554:DDR65559 DNN65554:DNN65559 DXJ65554:DXJ65559 EHF65554:EHF65559 ERB65554:ERB65559 FAX65554:FAX65559 FKT65554:FKT65559 FUP65554:FUP65559 GEL65554:GEL65559 GOH65554:GOH65559 GYD65554:GYD65559 HHZ65554:HHZ65559 HRV65554:HRV65559 IBR65554:IBR65559 ILN65554:ILN65559 IVJ65554:IVJ65559 JFF65554:JFF65559 JPB65554:JPB65559 JYX65554:JYX65559 KIT65554:KIT65559 KSP65554:KSP65559 LCL65554:LCL65559 LMH65554:LMH65559 LWD65554:LWD65559 MFZ65554:MFZ65559 MPV65554:MPV65559 MZR65554:MZR65559 NJN65554:NJN65559 NTJ65554:NTJ65559 ODF65554:ODF65559 ONB65554:ONB65559 OWX65554:OWX65559 PGT65554:PGT65559 PQP65554:PQP65559 QAL65554:QAL65559 QKH65554:QKH65559 QUD65554:QUD65559 RDZ65554:RDZ65559 RNV65554:RNV65559 RXR65554:RXR65559 SHN65554:SHN65559 SRJ65554:SRJ65559 TBF65554:TBF65559 TLB65554:TLB65559 TUX65554:TUX65559 UET65554:UET65559 UOP65554:UOP65559 UYL65554:UYL65559 VIH65554:VIH65559 VSD65554:VSD65559 WBZ65554:WBZ65559 WLV65554:WLV65559 WVR65554:WVR65559 J131090:J131095 JF131090:JF131095 TB131090:TB131095 ACX131090:ACX131095 AMT131090:AMT131095 AWP131090:AWP131095 BGL131090:BGL131095 BQH131090:BQH131095 CAD131090:CAD131095 CJZ131090:CJZ131095 CTV131090:CTV131095 DDR131090:DDR131095 DNN131090:DNN131095 DXJ131090:DXJ131095 EHF131090:EHF131095 ERB131090:ERB131095 FAX131090:FAX131095 FKT131090:FKT131095 FUP131090:FUP131095 GEL131090:GEL131095 GOH131090:GOH131095 GYD131090:GYD131095 HHZ131090:HHZ131095 HRV131090:HRV131095 IBR131090:IBR131095 ILN131090:ILN131095 IVJ131090:IVJ131095 JFF131090:JFF131095 JPB131090:JPB131095 JYX131090:JYX131095 KIT131090:KIT131095 KSP131090:KSP131095 LCL131090:LCL131095 LMH131090:LMH131095 LWD131090:LWD131095 MFZ131090:MFZ131095 MPV131090:MPV131095 MZR131090:MZR131095 NJN131090:NJN131095 NTJ131090:NTJ131095 ODF131090:ODF131095 ONB131090:ONB131095 OWX131090:OWX131095 PGT131090:PGT131095 PQP131090:PQP131095 QAL131090:QAL131095 QKH131090:QKH131095 QUD131090:QUD131095 RDZ131090:RDZ131095 RNV131090:RNV131095 RXR131090:RXR131095 SHN131090:SHN131095 SRJ131090:SRJ131095 TBF131090:TBF131095 TLB131090:TLB131095 TUX131090:TUX131095 UET131090:UET131095 UOP131090:UOP131095 UYL131090:UYL131095 VIH131090:VIH131095 VSD131090:VSD131095 WBZ131090:WBZ131095 WLV131090:WLV131095 WVR131090:WVR131095 J196626:J196631 JF196626:JF196631 TB196626:TB196631 ACX196626:ACX196631 AMT196626:AMT196631 AWP196626:AWP196631 BGL196626:BGL196631 BQH196626:BQH196631 CAD196626:CAD196631 CJZ196626:CJZ196631 CTV196626:CTV196631 DDR196626:DDR196631 DNN196626:DNN196631 DXJ196626:DXJ196631 EHF196626:EHF196631 ERB196626:ERB196631 FAX196626:FAX196631 FKT196626:FKT196631 FUP196626:FUP196631 GEL196626:GEL196631 GOH196626:GOH196631 GYD196626:GYD196631 HHZ196626:HHZ196631 HRV196626:HRV196631 IBR196626:IBR196631 ILN196626:ILN196631 IVJ196626:IVJ196631 JFF196626:JFF196631 JPB196626:JPB196631 JYX196626:JYX196631 KIT196626:KIT196631 KSP196626:KSP196631 LCL196626:LCL196631 LMH196626:LMH196631 LWD196626:LWD196631 MFZ196626:MFZ196631 MPV196626:MPV196631 MZR196626:MZR196631 NJN196626:NJN196631 NTJ196626:NTJ196631 ODF196626:ODF196631 ONB196626:ONB196631 OWX196626:OWX196631 PGT196626:PGT196631 PQP196626:PQP196631 QAL196626:QAL196631 QKH196626:QKH196631 QUD196626:QUD196631 RDZ196626:RDZ196631 RNV196626:RNV196631 RXR196626:RXR196631 SHN196626:SHN196631 SRJ196626:SRJ196631 TBF196626:TBF196631 TLB196626:TLB196631 TUX196626:TUX196631 UET196626:UET196631 UOP196626:UOP196631 UYL196626:UYL196631 VIH196626:VIH196631 VSD196626:VSD196631 WBZ196626:WBZ196631 WLV196626:WLV196631 WVR196626:WVR196631 J262162:J262167 JF262162:JF262167 TB262162:TB262167 ACX262162:ACX262167 AMT262162:AMT262167 AWP262162:AWP262167 BGL262162:BGL262167 BQH262162:BQH262167 CAD262162:CAD262167 CJZ262162:CJZ262167 CTV262162:CTV262167 DDR262162:DDR262167 DNN262162:DNN262167 DXJ262162:DXJ262167 EHF262162:EHF262167 ERB262162:ERB262167 FAX262162:FAX262167 FKT262162:FKT262167 FUP262162:FUP262167 GEL262162:GEL262167 GOH262162:GOH262167 GYD262162:GYD262167 HHZ262162:HHZ262167 HRV262162:HRV262167 IBR262162:IBR262167 ILN262162:ILN262167 IVJ262162:IVJ262167 JFF262162:JFF262167 JPB262162:JPB262167 JYX262162:JYX262167 KIT262162:KIT262167 KSP262162:KSP262167 LCL262162:LCL262167 LMH262162:LMH262167 LWD262162:LWD262167 MFZ262162:MFZ262167 MPV262162:MPV262167 MZR262162:MZR262167 NJN262162:NJN262167 NTJ262162:NTJ262167 ODF262162:ODF262167 ONB262162:ONB262167 OWX262162:OWX262167 PGT262162:PGT262167 PQP262162:PQP262167 QAL262162:QAL262167 QKH262162:QKH262167 QUD262162:QUD262167 RDZ262162:RDZ262167 RNV262162:RNV262167 RXR262162:RXR262167 SHN262162:SHN262167 SRJ262162:SRJ262167 TBF262162:TBF262167 TLB262162:TLB262167 TUX262162:TUX262167 UET262162:UET262167 UOP262162:UOP262167 UYL262162:UYL262167 VIH262162:VIH262167 VSD262162:VSD262167 WBZ262162:WBZ262167 WLV262162:WLV262167 WVR262162:WVR262167 J327698:J327703 JF327698:JF327703 TB327698:TB327703 ACX327698:ACX327703 AMT327698:AMT327703 AWP327698:AWP327703 BGL327698:BGL327703 BQH327698:BQH327703 CAD327698:CAD327703 CJZ327698:CJZ327703 CTV327698:CTV327703 DDR327698:DDR327703 DNN327698:DNN327703 DXJ327698:DXJ327703 EHF327698:EHF327703 ERB327698:ERB327703 FAX327698:FAX327703 FKT327698:FKT327703 FUP327698:FUP327703 GEL327698:GEL327703 GOH327698:GOH327703 GYD327698:GYD327703 HHZ327698:HHZ327703 HRV327698:HRV327703 IBR327698:IBR327703 ILN327698:ILN327703 IVJ327698:IVJ327703 JFF327698:JFF327703 JPB327698:JPB327703 JYX327698:JYX327703 KIT327698:KIT327703 KSP327698:KSP327703 LCL327698:LCL327703 LMH327698:LMH327703 LWD327698:LWD327703 MFZ327698:MFZ327703 MPV327698:MPV327703 MZR327698:MZR327703 NJN327698:NJN327703 NTJ327698:NTJ327703 ODF327698:ODF327703 ONB327698:ONB327703 OWX327698:OWX327703 PGT327698:PGT327703 PQP327698:PQP327703 QAL327698:QAL327703 QKH327698:QKH327703 QUD327698:QUD327703 RDZ327698:RDZ327703 RNV327698:RNV327703 RXR327698:RXR327703 SHN327698:SHN327703 SRJ327698:SRJ327703 TBF327698:TBF327703 TLB327698:TLB327703 TUX327698:TUX327703 UET327698:UET327703 UOP327698:UOP327703 UYL327698:UYL327703 VIH327698:VIH327703 VSD327698:VSD327703 WBZ327698:WBZ327703 WLV327698:WLV327703 WVR327698:WVR327703 J393234:J393239 JF393234:JF393239 TB393234:TB393239 ACX393234:ACX393239 AMT393234:AMT393239 AWP393234:AWP393239 BGL393234:BGL393239 BQH393234:BQH393239 CAD393234:CAD393239 CJZ393234:CJZ393239 CTV393234:CTV393239 DDR393234:DDR393239 DNN393234:DNN393239 DXJ393234:DXJ393239 EHF393234:EHF393239 ERB393234:ERB393239 FAX393234:FAX393239 FKT393234:FKT393239 FUP393234:FUP393239 GEL393234:GEL393239 GOH393234:GOH393239 GYD393234:GYD393239 HHZ393234:HHZ393239 HRV393234:HRV393239 IBR393234:IBR393239 ILN393234:ILN393239 IVJ393234:IVJ393239 JFF393234:JFF393239 JPB393234:JPB393239 JYX393234:JYX393239 KIT393234:KIT393239 KSP393234:KSP393239 LCL393234:LCL393239 LMH393234:LMH393239 LWD393234:LWD393239 MFZ393234:MFZ393239 MPV393234:MPV393239 MZR393234:MZR393239 NJN393234:NJN393239 NTJ393234:NTJ393239 ODF393234:ODF393239 ONB393234:ONB393239 OWX393234:OWX393239 PGT393234:PGT393239 PQP393234:PQP393239 QAL393234:QAL393239 QKH393234:QKH393239 QUD393234:QUD393239 RDZ393234:RDZ393239 RNV393234:RNV393239 RXR393234:RXR393239 SHN393234:SHN393239 SRJ393234:SRJ393239 TBF393234:TBF393239 TLB393234:TLB393239 TUX393234:TUX393239 UET393234:UET393239 UOP393234:UOP393239 UYL393234:UYL393239 VIH393234:VIH393239 VSD393234:VSD393239 WBZ393234:WBZ393239 WLV393234:WLV393239 WVR393234:WVR393239 J458770:J458775 JF458770:JF458775 TB458770:TB458775 ACX458770:ACX458775 AMT458770:AMT458775 AWP458770:AWP458775 BGL458770:BGL458775 BQH458770:BQH458775 CAD458770:CAD458775 CJZ458770:CJZ458775 CTV458770:CTV458775 DDR458770:DDR458775 DNN458770:DNN458775 DXJ458770:DXJ458775 EHF458770:EHF458775 ERB458770:ERB458775 FAX458770:FAX458775 FKT458770:FKT458775 FUP458770:FUP458775 GEL458770:GEL458775 GOH458770:GOH458775 GYD458770:GYD458775 HHZ458770:HHZ458775 HRV458770:HRV458775 IBR458770:IBR458775 ILN458770:ILN458775 IVJ458770:IVJ458775 JFF458770:JFF458775 JPB458770:JPB458775 JYX458770:JYX458775 KIT458770:KIT458775 KSP458770:KSP458775 LCL458770:LCL458775 LMH458770:LMH458775 LWD458770:LWD458775 MFZ458770:MFZ458775 MPV458770:MPV458775 MZR458770:MZR458775 NJN458770:NJN458775 NTJ458770:NTJ458775 ODF458770:ODF458775 ONB458770:ONB458775 OWX458770:OWX458775 PGT458770:PGT458775 PQP458770:PQP458775 QAL458770:QAL458775 QKH458770:QKH458775 QUD458770:QUD458775 RDZ458770:RDZ458775 RNV458770:RNV458775 RXR458770:RXR458775 SHN458770:SHN458775 SRJ458770:SRJ458775 TBF458770:TBF458775 TLB458770:TLB458775 TUX458770:TUX458775 UET458770:UET458775 UOP458770:UOP458775 UYL458770:UYL458775 VIH458770:VIH458775 VSD458770:VSD458775 WBZ458770:WBZ458775 WLV458770:WLV458775 WVR458770:WVR458775 J524306:J524311 JF524306:JF524311 TB524306:TB524311 ACX524306:ACX524311 AMT524306:AMT524311 AWP524306:AWP524311 BGL524306:BGL524311 BQH524306:BQH524311 CAD524306:CAD524311 CJZ524306:CJZ524311 CTV524306:CTV524311 DDR524306:DDR524311 DNN524306:DNN524311 DXJ524306:DXJ524311 EHF524306:EHF524311 ERB524306:ERB524311 FAX524306:FAX524311 FKT524306:FKT524311 FUP524306:FUP524311 GEL524306:GEL524311 GOH524306:GOH524311 GYD524306:GYD524311 HHZ524306:HHZ524311 HRV524306:HRV524311 IBR524306:IBR524311 ILN524306:ILN524311 IVJ524306:IVJ524311 JFF524306:JFF524311 JPB524306:JPB524311 JYX524306:JYX524311 KIT524306:KIT524311 KSP524306:KSP524311 LCL524306:LCL524311 LMH524306:LMH524311 LWD524306:LWD524311 MFZ524306:MFZ524311 MPV524306:MPV524311 MZR524306:MZR524311 NJN524306:NJN524311 NTJ524306:NTJ524311 ODF524306:ODF524311 ONB524306:ONB524311 OWX524306:OWX524311 PGT524306:PGT524311 PQP524306:PQP524311 QAL524306:QAL524311 QKH524306:QKH524311 QUD524306:QUD524311 RDZ524306:RDZ524311 RNV524306:RNV524311 RXR524306:RXR524311 SHN524306:SHN524311 SRJ524306:SRJ524311 TBF524306:TBF524311 TLB524306:TLB524311 TUX524306:TUX524311 UET524306:UET524311 UOP524306:UOP524311 UYL524306:UYL524311 VIH524306:VIH524311 VSD524306:VSD524311 WBZ524306:WBZ524311 WLV524306:WLV524311 WVR524306:WVR524311 J589842:J589847 JF589842:JF589847 TB589842:TB589847 ACX589842:ACX589847 AMT589842:AMT589847 AWP589842:AWP589847 BGL589842:BGL589847 BQH589842:BQH589847 CAD589842:CAD589847 CJZ589842:CJZ589847 CTV589842:CTV589847 DDR589842:DDR589847 DNN589842:DNN589847 DXJ589842:DXJ589847 EHF589842:EHF589847 ERB589842:ERB589847 FAX589842:FAX589847 FKT589842:FKT589847 FUP589842:FUP589847 GEL589842:GEL589847 GOH589842:GOH589847 GYD589842:GYD589847 HHZ589842:HHZ589847 HRV589842:HRV589847 IBR589842:IBR589847 ILN589842:ILN589847 IVJ589842:IVJ589847 JFF589842:JFF589847 JPB589842:JPB589847 JYX589842:JYX589847 KIT589842:KIT589847 KSP589842:KSP589847 LCL589842:LCL589847 LMH589842:LMH589847 LWD589842:LWD589847 MFZ589842:MFZ589847 MPV589842:MPV589847 MZR589842:MZR589847 NJN589842:NJN589847 NTJ589842:NTJ589847 ODF589842:ODF589847 ONB589842:ONB589847 OWX589842:OWX589847 PGT589842:PGT589847 PQP589842:PQP589847 QAL589842:QAL589847 QKH589842:QKH589847 QUD589842:QUD589847 RDZ589842:RDZ589847 RNV589842:RNV589847 RXR589842:RXR589847 SHN589842:SHN589847 SRJ589842:SRJ589847 TBF589842:TBF589847 TLB589842:TLB589847 TUX589842:TUX589847 UET589842:UET589847 UOP589842:UOP589847 UYL589842:UYL589847 VIH589842:VIH589847 VSD589842:VSD589847 WBZ589842:WBZ589847 WLV589842:WLV589847 WVR589842:WVR589847 J655378:J655383 JF655378:JF655383 TB655378:TB655383 ACX655378:ACX655383 AMT655378:AMT655383 AWP655378:AWP655383 BGL655378:BGL655383 BQH655378:BQH655383 CAD655378:CAD655383 CJZ655378:CJZ655383 CTV655378:CTV655383 DDR655378:DDR655383 DNN655378:DNN655383 DXJ655378:DXJ655383 EHF655378:EHF655383 ERB655378:ERB655383 FAX655378:FAX655383 FKT655378:FKT655383 FUP655378:FUP655383 GEL655378:GEL655383 GOH655378:GOH655383 GYD655378:GYD655383 HHZ655378:HHZ655383 HRV655378:HRV655383 IBR655378:IBR655383 ILN655378:ILN655383 IVJ655378:IVJ655383 JFF655378:JFF655383 JPB655378:JPB655383 JYX655378:JYX655383 KIT655378:KIT655383 KSP655378:KSP655383 LCL655378:LCL655383 LMH655378:LMH655383 LWD655378:LWD655383 MFZ655378:MFZ655383 MPV655378:MPV655383 MZR655378:MZR655383 NJN655378:NJN655383 NTJ655378:NTJ655383 ODF655378:ODF655383 ONB655378:ONB655383 OWX655378:OWX655383 PGT655378:PGT655383 PQP655378:PQP655383 QAL655378:QAL655383 QKH655378:QKH655383 QUD655378:QUD655383 RDZ655378:RDZ655383 RNV655378:RNV655383 RXR655378:RXR655383 SHN655378:SHN655383 SRJ655378:SRJ655383 TBF655378:TBF655383 TLB655378:TLB655383 TUX655378:TUX655383 UET655378:UET655383 UOP655378:UOP655383 UYL655378:UYL655383 VIH655378:VIH655383 VSD655378:VSD655383 WBZ655378:WBZ655383 WLV655378:WLV655383 WVR655378:WVR655383 J720914:J720919 JF720914:JF720919 TB720914:TB720919 ACX720914:ACX720919 AMT720914:AMT720919 AWP720914:AWP720919 BGL720914:BGL720919 BQH720914:BQH720919 CAD720914:CAD720919 CJZ720914:CJZ720919 CTV720914:CTV720919 DDR720914:DDR720919 DNN720914:DNN720919 DXJ720914:DXJ720919 EHF720914:EHF720919 ERB720914:ERB720919 FAX720914:FAX720919 FKT720914:FKT720919 FUP720914:FUP720919 GEL720914:GEL720919 GOH720914:GOH720919 GYD720914:GYD720919 HHZ720914:HHZ720919 HRV720914:HRV720919 IBR720914:IBR720919 ILN720914:ILN720919 IVJ720914:IVJ720919 JFF720914:JFF720919 JPB720914:JPB720919 JYX720914:JYX720919 KIT720914:KIT720919 KSP720914:KSP720919 LCL720914:LCL720919 LMH720914:LMH720919 LWD720914:LWD720919 MFZ720914:MFZ720919 MPV720914:MPV720919 MZR720914:MZR720919 NJN720914:NJN720919 NTJ720914:NTJ720919 ODF720914:ODF720919 ONB720914:ONB720919 OWX720914:OWX720919 PGT720914:PGT720919 PQP720914:PQP720919 QAL720914:QAL720919 QKH720914:QKH720919 QUD720914:QUD720919 RDZ720914:RDZ720919 RNV720914:RNV720919 RXR720914:RXR720919 SHN720914:SHN720919 SRJ720914:SRJ720919 TBF720914:TBF720919 TLB720914:TLB720919 TUX720914:TUX720919 UET720914:UET720919 UOP720914:UOP720919 UYL720914:UYL720919 VIH720914:VIH720919 VSD720914:VSD720919 WBZ720914:WBZ720919 WLV720914:WLV720919 WVR720914:WVR720919 J786450:J786455 JF786450:JF786455 TB786450:TB786455 ACX786450:ACX786455 AMT786450:AMT786455 AWP786450:AWP786455 BGL786450:BGL786455 BQH786450:BQH786455 CAD786450:CAD786455 CJZ786450:CJZ786455 CTV786450:CTV786455 DDR786450:DDR786455 DNN786450:DNN786455 DXJ786450:DXJ786455 EHF786450:EHF786455 ERB786450:ERB786455 FAX786450:FAX786455 FKT786450:FKT786455 FUP786450:FUP786455 GEL786450:GEL786455 GOH786450:GOH786455 GYD786450:GYD786455 HHZ786450:HHZ786455 HRV786450:HRV786455 IBR786450:IBR786455 ILN786450:ILN786455 IVJ786450:IVJ786455 JFF786450:JFF786455 JPB786450:JPB786455 JYX786450:JYX786455 KIT786450:KIT786455 KSP786450:KSP786455 LCL786450:LCL786455 LMH786450:LMH786455 LWD786450:LWD786455 MFZ786450:MFZ786455 MPV786450:MPV786455 MZR786450:MZR786455 NJN786450:NJN786455 NTJ786450:NTJ786455 ODF786450:ODF786455 ONB786450:ONB786455 OWX786450:OWX786455 PGT786450:PGT786455 PQP786450:PQP786455 QAL786450:QAL786455 QKH786450:QKH786455 QUD786450:QUD786455 RDZ786450:RDZ786455 RNV786450:RNV786455 RXR786450:RXR786455 SHN786450:SHN786455 SRJ786450:SRJ786455 TBF786450:TBF786455 TLB786450:TLB786455 TUX786450:TUX786455 UET786450:UET786455 UOP786450:UOP786455 UYL786450:UYL786455 VIH786450:VIH786455 VSD786450:VSD786455 WBZ786450:WBZ786455 WLV786450:WLV786455 WVR786450:WVR786455 J851986:J851991 JF851986:JF851991 TB851986:TB851991 ACX851986:ACX851991 AMT851986:AMT851991 AWP851986:AWP851991 BGL851986:BGL851991 BQH851986:BQH851991 CAD851986:CAD851991 CJZ851986:CJZ851991 CTV851986:CTV851991 DDR851986:DDR851991 DNN851986:DNN851991 DXJ851986:DXJ851991 EHF851986:EHF851991 ERB851986:ERB851991 FAX851986:FAX851991 FKT851986:FKT851991 FUP851986:FUP851991 GEL851986:GEL851991 GOH851986:GOH851991 GYD851986:GYD851991 HHZ851986:HHZ851991 HRV851986:HRV851991 IBR851986:IBR851991 ILN851986:ILN851991 IVJ851986:IVJ851991 JFF851986:JFF851991 JPB851986:JPB851991 JYX851986:JYX851991 KIT851986:KIT851991 KSP851986:KSP851991 LCL851986:LCL851991 LMH851986:LMH851991 LWD851986:LWD851991 MFZ851986:MFZ851991 MPV851986:MPV851991 MZR851986:MZR851991 NJN851986:NJN851991 NTJ851986:NTJ851991 ODF851986:ODF851991 ONB851986:ONB851991 OWX851986:OWX851991 PGT851986:PGT851991 PQP851986:PQP851991 QAL851986:QAL851991 QKH851986:QKH851991 QUD851986:QUD851991 RDZ851986:RDZ851991 RNV851986:RNV851991 RXR851986:RXR851991 SHN851986:SHN851991 SRJ851986:SRJ851991 TBF851986:TBF851991 TLB851986:TLB851991 TUX851986:TUX851991 UET851986:UET851991 UOP851986:UOP851991 UYL851986:UYL851991 VIH851986:VIH851991 VSD851986:VSD851991 WBZ851986:WBZ851991 WLV851986:WLV851991 WVR851986:WVR851991 J917522:J917527 JF917522:JF917527 TB917522:TB917527 ACX917522:ACX917527 AMT917522:AMT917527 AWP917522:AWP917527 BGL917522:BGL917527 BQH917522:BQH917527 CAD917522:CAD917527 CJZ917522:CJZ917527 CTV917522:CTV917527 DDR917522:DDR917527 DNN917522:DNN917527 DXJ917522:DXJ917527 EHF917522:EHF917527 ERB917522:ERB917527 FAX917522:FAX917527 FKT917522:FKT917527 FUP917522:FUP917527 GEL917522:GEL917527 GOH917522:GOH917527 GYD917522:GYD917527 HHZ917522:HHZ917527 HRV917522:HRV917527 IBR917522:IBR917527 ILN917522:ILN917527 IVJ917522:IVJ917527 JFF917522:JFF917527 JPB917522:JPB917527 JYX917522:JYX917527 KIT917522:KIT917527 KSP917522:KSP917527 LCL917522:LCL917527 LMH917522:LMH917527 LWD917522:LWD917527 MFZ917522:MFZ917527 MPV917522:MPV917527 MZR917522:MZR917527 NJN917522:NJN917527 NTJ917522:NTJ917527 ODF917522:ODF917527 ONB917522:ONB917527 OWX917522:OWX917527 PGT917522:PGT917527 PQP917522:PQP917527 QAL917522:QAL917527 QKH917522:QKH917527 QUD917522:QUD917527 RDZ917522:RDZ917527 RNV917522:RNV917527 RXR917522:RXR917527 SHN917522:SHN917527 SRJ917522:SRJ917527 TBF917522:TBF917527 TLB917522:TLB917527 TUX917522:TUX917527 UET917522:UET917527 UOP917522:UOP917527 UYL917522:UYL917527 VIH917522:VIH917527 VSD917522:VSD917527 WBZ917522:WBZ917527 WLV917522:WLV917527 WVR917522:WVR917527 J983058:J983063 JF983058:JF983063 TB983058:TB983063 ACX983058:ACX983063 AMT983058:AMT983063 AWP983058:AWP983063 BGL983058:BGL983063 BQH983058:BQH983063 CAD983058:CAD983063 CJZ983058:CJZ983063 CTV983058:CTV983063 DDR983058:DDR983063 DNN983058:DNN983063 DXJ983058:DXJ983063 EHF983058:EHF983063 ERB983058:ERB983063 FAX983058:FAX983063 FKT983058:FKT983063 FUP983058:FUP983063 GEL983058:GEL983063 GOH983058:GOH983063 GYD983058:GYD983063 HHZ983058:HHZ983063 HRV983058:HRV983063 IBR983058:IBR983063 ILN983058:ILN983063 IVJ983058:IVJ983063 JFF983058:JFF983063 JPB983058:JPB983063 JYX983058:JYX983063 KIT983058:KIT983063 KSP983058:KSP983063 LCL983058:LCL983063 LMH983058:LMH983063 LWD983058:LWD983063 MFZ983058:MFZ983063 MPV983058:MPV983063 MZR983058:MZR983063 NJN983058:NJN983063 NTJ983058:NTJ983063 ODF983058:ODF983063 ONB983058:ONB983063 OWX983058:OWX983063 PGT983058:PGT983063 PQP983058:PQP983063 QAL983058:QAL983063 QKH983058:QKH983063 QUD983058:QUD983063 RDZ983058:RDZ983063 RNV983058:RNV983063 RXR983058:RXR983063 SHN983058:SHN983063 SRJ983058:SRJ983063 TBF983058:TBF983063 TLB983058:TLB983063 TUX983058:TUX983063 UET983058:UET983063 UOP983058:UOP983063 UYL983058:UYL983063 VIH983058:VIH983063 VSD983058:VSD983063 WBZ983058:WBZ983063 WLV983058:WLV983063 WVR983058:WVR983063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WVR14:WVR19 WLV14:WLV19 WBZ14:WBZ19 VSD14:VSD19 VIH14:VIH19 UYL14:UYL19 UOP14:UOP19 UET14:UET19 TUX14:TUX19 TLB14:TLB19 TBF14:TBF19 SRJ14:SRJ19 SHN14:SHN19 RXR14:RXR19 RNV14:RNV19 RDZ14:RDZ19 QUD14:QUD19 QKH14:QKH19 QAL14:QAL19 PQP14:PQP19 PGT14:PGT19 OWX14:OWX19 ONB14:ONB19 ODF14:ODF19 NTJ14:NTJ19 NJN14:NJN19 MZR14:MZR19 MPV14:MPV19 MFZ14:MFZ19 LWD14:LWD19 LMH14:LMH19 LCL14:LCL19 KSP14:KSP19 KIT14:KIT19 JYX14:JYX19 JPB14:JPB19 JFF14:JFF19 IVJ14:IVJ19 ILN14:ILN19 IBR14:IBR19 HRV14:HRV19 HHZ14:HHZ19 GYD14:GYD19 GOH14:GOH19 GEL14:GEL19 FUP14:FUP19 FKT14:FKT19 FAX14:FAX19 ERB14:ERB19 EHF14:EHF19 DXJ14:DXJ19 DNN14:DNN19 DDR14:DDR19 CTV14:CTV19 CJZ14:CJZ19 CAD14:CAD19 BQH14:BQH19 BGL14:BGL19 AWP14:AWP19 AMT14:AMT19 ACX14:ACX19 TB14:TB19 JF14:JF19 WVO14:WVO19 WLS14:WLS19 WBW14:WBW19 VSA14:VSA19 VIE14:VIE19 UYI14:UYI19 UOM14:UOM19 UEQ14:UEQ19 TUU14:TUU19 TKY14:TKY19 TBC14:TBC19 SRG14:SRG19 SHK14:SHK19 RXO14:RXO19 RNS14:RNS19 RDW14:RDW19 QUA14:QUA19 QKE14:QKE19 QAI14:QAI19 PQM14:PQM19 PGQ14:PGQ19 OWU14:OWU19 OMY14:OMY19 ODC14:ODC19 NTG14:NTG19 NJK14:NJK19 MZO14:MZO19 MPS14:MPS19 MFW14:MFW19 LWA14:LWA19 LME14:LME19 LCI14:LCI19 KSM14:KSM19 KIQ14:KIQ19 JYU14:JYU19 JOY14:JOY19 JFC14:JFC19 IVG14:IVG19 ILK14:ILK19 IBO14:IBO19 HRS14:HRS19 HHW14:HHW19 GYA14:GYA19 GOE14:GOE19 GEI14:GEI19 FUM14:FUM19 FKQ14:FKQ19 FAU14:FAU19 EQY14:EQY19 EHC14:EHC19 DXG14:DXG19 DNK14:DNK19 DDO14:DDO19 CTS14:CTS19 CJW14:CJW19 CAA14:CAA19 BQE14:BQE19 BGI14:BGI19 AWM14:AWM19 AMQ14:AMQ19 ACU14:ACU19 SY14:SY19 JC14:JC19 WVL14:WVL19 WLP14:WLP19 WBT14:WBT19 VRX14:VRX19 VIB14:VIB19 UYF14:UYF19 UOJ14:UOJ19 UEN14:UEN19 TUR14:TUR19 TKV14:TKV19 TAZ14:TAZ19 SRD14:SRD19 SHH14:SHH19 RXL14:RXL19 RNP14:RNP19 RDT14:RDT19 QTX14:QTX19 QKB14:QKB19 QAF14:QAF19 PQJ14:PQJ19 PGN14:PGN19 OWR14:OWR19 OMV14:OMV19 OCZ14:OCZ19 NTD14:NTD19 NJH14:NJH19 MZL14:MZL19 MPP14:MPP19 MFT14:MFT19 LVX14:LVX19 LMB14:LMB19 LCF14:LCF19 KSJ14:KSJ19 KIN14:KIN19 JYR14:JYR19 JOV14:JOV19 JEZ14:JEZ19 IVD14:IVD19 ILH14:ILH19 IBL14:IBL19 HRP14:HRP19 HHT14:HHT19 GXX14:GXX19 GOB14:GOB19 GEF14:GEF19 FUJ14:FUJ19 FKN14:FKN19 FAR14:FAR19 EQV14:EQV19 EGZ14:EGZ19 DXD14:DXD19 DNH14:DNH19 DDL14:DDL19 CTP14:CTP19 CJT14:CJT19 BZX14:BZX19 BQB14:BQB19 BGF14:BGF19 AWJ14:AWJ19 AMN14:AMN19 ACR14:ACR19 SV14:SV19 IZ14:IZ19 D14:D19 G14:G19 J14:J19" xr:uid="{16FD9647-27DE-4949-86AB-ADAFE6B257C8}">
      <formula1>$A$4:$A$6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9F88-37DB-4718-BDCB-CF8284FD63B8}">
  <dimension ref="A1:A18"/>
  <sheetViews>
    <sheetView topLeftCell="A4" workbookViewId="0">
      <selection activeCell="A4" sqref="A4"/>
    </sheetView>
  </sheetViews>
  <sheetFormatPr defaultRowHeight="14.4" x14ac:dyDescent="0.3"/>
  <cols>
    <col min="1" max="1" width="184.44140625" style="36" customWidth="1"/>
  </cols>
  <sheetData>
    <row r="1" spans="1:1" x14ac:dyDescent="0.3">
      <c r="A1" s="31"/>
    </row>
    <row r="2" spans="1:1" x14ac:dyDescent="0.3">
      <c r="A2" s="32"/>
    </row>
    <row r="3" spans="1:1" x14ac:dyDescent="0.3">
      <c r="A3" s="32" t="s">
        <v>339</v>
      </c>
    </row>
    <row r="4" spans="1:1" x14ac:dyDescent="0.3">
      <c r="A4" s="33"/>
    </row>
    <row r="5" spans="1:1" x14ac:dyDescent="0.3">
      <c r="A5" s="34" t="s">
        <v>340</v>
      </c>
    </row>
    <row r="6" spans="1:1" x14ac:dyDescent="0.3">
      <c r="A6" s="33" t="s">
        <v>341</v>
      </c>
    </row>
    <row r="7" spans="1:1" ht="39.6" x14ac:dyDescent="0.3">
      <c r="A7" s="33" t="s">
        <v>342</v>
      </c>
    </row>
    <row r="8" spans="1:1" x14ac:dyDescent="0.3">
      <c r="A8" s="33" t="s">
        <v>343</v>
      </c>
    </row>
    <row r="9" spans="1:1" ht="26.4" x14ac:dyDescent="0.3">
      <c r="A9" s="33" t="s">
        <v>344</v>
      </c>
    </row>
    <row r="10" spans="1:1" ht="39.6" x14ac:dyDescent="0.3">
      <c r="A10" s="33" t="s">
        <v>345</v>
      </c>
    </row>
    <row r="11" spans="1:1" ht="39.6" x14ac:dyDescent="0.3">
      <c r="A11" s="33" t="s">
        <v>346</v>
      </c>
    </row>
    <row r="12" spans="1:1" ht="39.6" x14ac:dyDescent="0.3">
      <c r="A12" s="33" t="s">
        <v>347</v>
      </c>
    </row>
    <row r="13" spans="1:1" ht="39.6" x14ac:dyDescent="0.3">
      <c r="A13" s="33" t="s">
        <v>348</v>
      </c>
    </row>
    <row r="14" spans="1:1" ht="26.4" x14ac:dyDescent="0.3">
      <c r="A14" s="33" t="s">
        <v>349</v>
      </c>
    </row>
    <row r="15" spans="1:1" ht="39.6" x14ac:dyDescent="0.3">
      <c r="A15" s="35" t="s">
        <v>350</v>
      </c>
    </row>
    <row r="16" spans="1:1" ht="26.4" x14ac:dyDescent="0.3">
      <c r="A16" s="33" t="s">
        <v>351</v>
      </c>
    </row>
    <row r="17" spans="1:1" ht="26.4" x14ac:dyDescent="0.3">
      <c r="A17" s="33" t="s">
        <v>352</v>
      </c>
    </row>
    <row r="18" spans="1:1" ht="26.4" x14ac:dyDescent="0.3">
      <c r="A18" s="33" t="s">
        <v>353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35B51474E5045A5D2C2DF5100F8FF" ma:contentTypeVersion="12" ma:contentTypeDescription="Create a new document." ma:contentTypeScope="" ma:versionID="cb09a623cc224e7572de941a13fe5e9e">
  <xsd:schema xmlns:xsd="http://www.w3.org/2001/XMLSchema" xmlns:xs="http://www.w3.org/2001/XMLSchema" xmlns:p="http://schemas.microsoft.com/office/2006/metadata/properties" xmlns:ns2="75eea29f-bc95-4f8d-a1de-d94bd31a5c37" targetNamespace="http://schemas.microsoft.com/office/2006/metadata/properties" ma:root="true" ma:fieldsID="6512cc061768716ff38d1dfe48e7639e" ns2:_="">
    <xsd:import namespace="75eea29f-bc95-4f8d-a1de-d94bd31a5c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ea29f-bc95-4f8d-a1de-d94bd31a5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097c58-283c-4470-b96b-7a0b8016d5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FF3C5B18883D4E21973B57C2EEED7FD1" version="1.0.0">
  <systemFields>
    <field name="Objective-Id">
      <value order="0">A57175210</value>
    </field>
    <field name="Objective-Title">
      <value order="0">WPSQ - Suppliers - wales-procurement-specific-questionnaire</value>
    </field>
    <field name="Objective-Description">
      <value order="0"/>
    </field>
    <field name="Objective-CreationStamp">
      <value order="0">2025-03-06T15:38:13Z</value>
    </field>
    <field name="Objective-IsApproved">
      <value order="0">false</value>
    </field>
    <field name="Objective-IsPublished">
      <value order="0">true</value>
    </field>
    <field name="Objective-DatePublished">
      <value order="0">2025-03-06T15:39:40Z</value>
    </field>
    <field name="Objective-ModificationStamp">
      <value order="0">2025-03-06T15:39:40Z</value>
    </field>
    <field name="Objective-Owner">
      <value order="0">Hughes, Natasha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alue>
    </field>
    <field name="Objective-Parent">
      <value order="0">Procurement Reform - NH - Docs for pub</value>
    </field>
    <field name="Objective-State">
      <value order="0">Published</value>
    </field>
    <field name="Objective-VersionId">
      <value order="0">vA103774913</value>
    </field>
    <field name="Objective-Version">
      <value order="0">1.0</value>
    </field>
    <field name="Objective-VersionNumber">
      <value order="0">1</value>
    </field>
    <field name="Objective-VersionComment">
      <value order="0">First version</value>
    </field>
    <field name="Objective-FileNumber">
      <value order="0">qA1572476</value>
    </field>
    <field name="Objective-Classification">
      <value order="0">Official - Sensitive</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eea29f-bc95-4f8d-a1de-d94bd31a5c3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A125F-7D8A-4357-8CDB-CC4275D0C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ea29f-bc95-4f8d-a1de-d94bd31a5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BB985780-B8AD-47D0-8658-8960EC7A9BD0}">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75eea29f-bc95-4f8d-a1de-d94bd31a5c37"/>
    <ds:schemaRef ds:uri="http://purl.org/dc/terms/"/>
  </ds:schemaRefs>
</ds:datastoreItem>
</file>

<file path=customXml/itemProps4.xml><?xml version="1.0" encoding="utf-8"?>
<ds:datastoreItem xmlns:ds="http://schemas.openxmlformats.org/officeDocument/2006/customXml" ds:itemID="{299CE5A1-BFDC-4217-BC54-043C94BC11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vt:lpstr>
      <vt:lpstr>Wales PSQ Evaluation Criteria</vt:lpstr>
      <vt:lpstr>Scoring Matrix</vt:lpstr>
      <vt:lpstr>Award Criteria Summary </vt:lpstr>
      <vt:lpstr>Supplier WPSQ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Jayne Chamberlain</cp:lastModifiedBy>
  <cp:revision/>
  <dcterms:created xsi:type="dcterms:W3CDTF">2023-03-02T07:14:21Z</dcterms:created>
  <dcterms:modified xsi:type="dcterms:W3CDTF">2026-03-25T10:28:48Z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A57175210</vt:lpwstr>
  </property>
  <property fmtid="{D5CDD505-2E9C-101B-9397-08002B2CF9AE}" pid="4" name="Objective-Title">
    <vt:lpwstr>WPSQ - Suppliers - wales-procurement-specific-questionnaire</vt:lpwstr>
  </property>
  <property fmtid="{D5CDD505-2E9C-101B-9397-08002B2CF9AE}" pid="5" name="Objective-Description">
    <vt:lpwstr/>
  </property>
  <property fmtid="{D5CDD505-2E9C-101B-9397-08002B2CF9AE}" pid="6" name="Objective-CreationStamp">
    <vt:filetime>2025-03-06T15:38:13Z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2025-03-06T15:39:40Z</vt:filetime>
  </property>
  <property fmtid="{D5CDD505-2E9C-101B-9397-08002B2CF9AE}" pid="10" name="Objective-ModificationStamp">
    <vt:filetime>2025-03-06T15:39:40Z</vt:filetime>
  </property>
  <property fmtid="{D5CDD505-2E9C-101B-9397-08002B2CF9AE}" pid="11" name="Objective-Owner">
    <vt:lpwstr>Hughes, Natasha (CSI - Commercial Procurement)</vt:lpwstr>
  </property>
  <property fmtid="{D5CDD505-2E9C-101B-9397-08002B2CF9AE}" pid="12"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t:lpwstr>
  </property>
  <property fmtid="{D5CDD505-2E9C-101B-9397-08002B2CF9AE}" pid="13" name="Objective-Parent">
    <vt:lpwstr>Procurement Reform - NH - Docs for pub</vt:lpwstr>
  </property>
  <property fmtid="{D5CDD505-2E9C-101B-9397-08002B2CF9AE}" pid="14" name="Objective-State">
    <vt:lpwstr>Published</vt:lpwstr>
  </property>
  <property fmtid="{D5CDD505-2E9C-101B-9397-08002B2CF9AE}" pid="15" name="Objective-VersionId">
    <vt:lpwstr>vA103774913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qA1572476</vt:lpwstr>
  </property>
  <property fmtid="{D5CDD505-2E9C-101B-9397-08002B2CF9AE}" pid="20" name="Objective-Classification">
    <vt:lpwstr>Official - Sensitive</vt:lpwstr>
  </property>
  <property fmtid="{D5CDD505-2E9C-101B-9397-08002B2CF9AE}" pid="21" name="Objective-Caveats">
    <vt:lpwstr/>
  </property>
  <property fmtid="{D5CDD505-2E9C-101B-9397-08002B2CF9AE}" pid="22" name="Objective-Date Acquired">
    <vt:lpwstr/>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ContentTypeId">
    <vt:lpwstr>0x01010059735B51474E5045A5D2C2DF5100F8FF</vt:lpwstr>
  </property>
  <property fmtid="{D5CDD505-2E9C-101B-9397-08002B2CF9AE}" pid="27" name="MediaServiceImageTags">
    <vt:lpwstr/>
  </property>
  <property fmtid="{D5CDD505-2E9C-101B-9397-08002B2CF9AE}" pid="28" name="Order">
    <vt:r8>22500</vt:r8>
  </property>
  <property fmtid="{D5CDD505-2E9C-101B-9397-08002B2CF9AE}" pid="29" name="xd_Signature">
    <vt:bool>false</vt:bool>
  </property>
  <property fmtid="{D5CDD505-2E9C-101B-9397-08002B2CF9AE}" pid="30" name="xd_ProgID">
    <vt:lpwstr/>
  </property>
  <property fmtid="{D5CDD505-2E9C-101B-9397-08002B2CF9AE}" pid="31" name="ComplianceAssetId">
    <vt:lpwstr/>
  </property>
  <property fmtid="{D5CDD505-2E9C-101B-9397-08002B2CF9AE}" pid="32" name="TemplateUrl">
    <vt:lpwstr/>
  </property>
  <property fmtid="{D5CDD505-2E9C-101B-9397-08002B2CF9AE}" pid="33" name="_ExtendedDescription">
    <vt:lpwstr/>
  </property>
  <property fmtid="{D5CDD505-2E9C-101B-9397-08002B2CF9AE}" pid="34" name="TriggerFlowInfo">
    <vt:lpwstr/>
  </property>
</Properties>
</file>