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DanielleDavies\Documents\Projects 2026\BAF26006 kitchens\Tender pack\"/>
    </mc:Choice>
  </mc:AlternateContent>
  <xr:revisionPtr revIDLastSave="0" documentId="8_{991CA323-32A9-4C49-B42E-6CA977947912}" xr6:coauthVersionLast="47" xr6:coauthVersionMax="47" xr10:uidLastSave="{00000000-0000-0000-0000-000000000000}"/>
  <bookViews>
    <workbookView xWindow="32025" yWindow="2370" windowWidth="20985" windowHeight="12285" activeTab="1" xr2:uid="{00000000-000D-0000-FFFF-FFFF00000000}"/>
  </bookViews>
  <sheets>
    <sheet name="Instructions" sheetId="38" r:id="rId1"/>
    <sheet name="1. Summary" sheetId="1" r:id="rId2"/>
    <sheet name="2. Preliminaries" sheetId="28" r:id="rId3"/>
    <sheet name="3. Kitchen Rates" sheetId="39" r:id="rId4"/>
    <sheet name="4. Additional Kitchen Rates" sheetId="41" r:id="rId5"/>
    <sheet name="5. Schedule of Rates" sheetId="40" r:id="rId6"/>
    <sheet name="6. Asbestos Removal Rates" sheetId="37" r:id="rId7"/>
    <sheet name="7. Additional Day Rates" sheetId="36"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 i="1" l="1"/>
  <c r="F13" i="41" l="1"/>
  <c r="F11" i="41"/>
  <c r="G22" i="37"/>
  <c r="G23" i="37"/>
  <c r="O42" i="40"/>
  <c r="P42" i="40" s="1"/>
  <c r="O39" i="40"/>
  <c r="P39" i="40" s="1"/>
  <c r="F4" i="41"/>
  <c r="J6" i="28"/>
  <c r="J7" i="28"/>
  <c r="J8" i="28"/>
  <c r="J5" i="28"/>
  <c r="G25" i="37"/>
  <c r="G21" i="37"/>
  <c r="O124" i="40"/>
  <c r="P124" i="40" s="1"/>
  <c r="O125" i="40"/>
  <c r="O107" i="40"/>
  <c r="P107" i="40" s="1"/>
  <c r="G18" i="37"/>
  <c r="G20" i="37"/>
  <c r="B53" i="39"/>
  <c r="C7" i="1" s="1"/>
  <c r="C13" i="1" s="1"/>
  <c r="L96" i="40"/>
  <c r="L124" i="40"/>
  <c r="F5" i="41"/>
  <c r="F6" i="41"/>
  <c r="F7" i="41"/>
  <c r="F8" i="41"/>
  <c r="F9" i="41"/>
  <c r="F10" i="41"/>
  <c r="L107" i="40"/>
  <c r="O94" i="40"/>
  <c r="P94" i="40" s="1"/>
  <c r="O95" i="40"/>
  <c r="P95" i="40" s="1"/>
  <c r="O97" i="40"/>
  <c r="P97" i="40" s="1"/>
  <c r="O98" i="40"/>
  <c r="P98" i="40" s="1"/>
  <c r="O99" i="40"/>
  <c r="P99" i="40" s="1"/>
  <c r="P100" i="40"/>
  <c r="O101" i="40"/>
  <c r="P101" i="40" s="1"/>
  <c r="O102" i="40"/>
  <c r="P102" i="40" s="1"/>
  <c r="O103" i="40"/>
  <c r="P103" i="40" s="1"/>
  <c r="O104" i="40"/>
  <c r="P104" i="40" s="1"/>
  <c r="O105" i="40"/>
  <c r="P105" i="40" s="1"/>
  <c r="O106" i="40"/>
  <c r="P106" i="40" s="1"/>
  <c r="O108" i="40"/>
  <c r="P108" i="40" s="1"/>
  <c r="O109" i="40"/>
  <c r="P109" i="40" s="1"/>
  <c r="O110" i="40"/>
  <c r="P110" i="40" s="1"/>
  <c r="O111" i="40"/>
  <c r="P111" i="40" s="1"/>
  <c r="O112" i="40"/>
  <c r="P112" i="40" s="1"/>
  <c r="O113" i="40"/>
  <c r="P113" i="40" s="1"/>
  <c r="O114" i="40"/>
  <c r="P114" i="40" s="1"/>
  <c r="O115" i="40"/>
  <c r="P115" i="40" s="1"/>
  <c r="O116" i="40"/>
  <c r="P116" i="40" s="1"/>
  <c r="O117" i="40"/>
  <c r="P117" i="40" s="1"/>
  <c r="O118" i="40"/>
  <c r="P118" i="40" s="1"/>
  <c r="O119" i="40"/>
  <c r="P119" i="40" s="1"/>
  <c r="O120" i="40"/>
  <c r="P120" i="40" s="1"/>
  <c r="O121" i="40"/>
  <c r="P121" i="40" s="1"/>
  <c r="O122" i="40"/>
  <c r="P122" i="40" s="1"/>
  <c r="O123" i="40"/>
  <c r="P123" i="40" s="1"/>
  <c r="O80" i="40"/>
  <c r="P80" i="40" s="1"/>
  <c r="O81" i="40"/>
  <c r="P81" i="40" s="1"/>
  <c r="O82" i="40"/>
  <c r="P82" i="40" s="1"/>
  <c r="O83" i="40"/>
  <c r="P83" i="40" s="1"/>
  <c r="O84" i="40"/>
  <c r="P84" i="40" s="1"/>
  <c r="O85" i="40"/>
  <c r="P85" i="40" s="1"/>
  <c r="O86" i="40"/>
  <c r="P86" i="40" s="1"/>
  <c r="O87" i="40"/>
  <c r="P87" i="40" s="1"/>
  <c r="O88" i="40"/>
  <c r="P88" i="40" s="1"/>
  <c r="O89" i="40"/>
  <c r="P89" i="40" s="1"/>
  <c r="O90" i="40"/>
  <c r="P90" i="40" s="1"/>
  <c r="O91" i="40"/>
  <c r="P91" i="40" s="1"/>
  <c r="O92" i="40"/>
  <c r="P92" i="40" s="1"/>
  <c r="O93" i="40"/>
  <c r="P93" i="40" s="1"/>
  <c r="L94" i="40"/>
  <c r="L95" i="40"/>
  <c r="L97" i="40"/>
  <c r="L98" i="40"/>
  <c r="L99" i="40"/>
  <c r="L100" i="40"/>
  <c r="L101" i="40"/>
  <c r="L102" i="40"/>
  <c r="L103" i="40"/>
  <c r="L104" i="40"/>
  <c r="L105" i="40"/>
  <c r="L106" i="40"/>
  <c r="L108" i="40"/>
  <c r="L109" i="40"/>
  <c r="L110" i="40"/>
  <c r="L111" i="40"/>
  <c r="L112" i="40"/>
  <c r="L113" i="40"/>
  <c r="L114" i="40"/>
  <c r="L115" i="40"/>
  <c r="L116" i="40"/>
  <c r="L117" i="40"/>
  <c r="L118" i="40"/>
  <c r="L119" i="40"/>
  <c r="L120" i="40"/>
  <c r="L121" i="40"/>
  <c r="L122" i="40"/>
  <c r="L123" i="40"/>
  <c r="L46" i="40"/>
  <c r="L47" i="40"/>
  <c r="L49" i="40"/>
  <c r="L50" i="40"/>
  <c r="L51" i="40"/>
  <c r="L53" i="40"/>
  <c r="L54" i="40"/>
  <c r="L55" i="40"/>
  <c r="L56" i="40"/>
  <c r="L57" i="40"/>
  <c r="L58" i="40"/>
  <c r="L59" i="40"/>
  <c r="L60" i="40"/>
  <c r="L61" i="40"/>
  <c r="L62" i="40"/>
  <c r="L63" i="40"/>
  <c r="L64" i="40"/>
  <c r="L65" i="40"/>
  <c r="L66" i="40"/>
  <c r="L67" i="40"/>
  <c r="L68" i="40"/>
  <c r="L69" i="40"/>
  <c r="L70" i="40"/>
  <c r="L71" i="40"/>
  <c r="L72" i="40"/>
  <c r="L73" i="40"/>
  <c r="L74" i="40"/>
  <c r="L75" i="40"/>
  <c r="L76" i="40"/>
  <c r="L77" i="40"/>
  <c r="L78" i="40"/>
  <c r="L79" i="40"/>
  <c r="L80" i="40"/>
  <c r="L81" i="40"/>
  <c r="L82" i="40"/>
  <c r="L83" i="40"/>
  <c r="L84" i="40"/>
  <c r="L85" i="40"/>
  <c r="L86" i="40"/>
  <c r="L87" i="40"/>
  <c r="L88" i="40"/>
  <c r="L89" i="40"/>
  <c r="L90" i="40"/>
  <c r="L91" i="40"/>
  <c r="L92" i="40"/>
  <c r="L93" i="40"/>
  <c r="L5" i="40"/>
  <c r="L6" i="40"/>
  <c r="L7" i="40"/>
  <c r="L8" i="40"/>
  <c r="L9" i="40"/>
  <c r="L10" i="40"/>
  <c r="L11" i="40"/>
  <c r="L12" i="40"/>
  <c r="L13" i="40"/>
  <c r="L14" i="40"/>
  <c r="L15" i="40"/>
  <c r="L125" i="40"/>
  <c r="L16" i="40"/>
  <c r="L17" i="40"/>
  <c r="L18" i="40"/>
  <c r="L19" i="40"/>
  <c r="L21" i="40"/>
  <c r="L22" i="40"/>
  <c r="L23" i="40"/>
  <c r="L24" i="40"/>
  <c r="L25" i="40"/>
  <c r="L26" i="40"/>
  <c r="L27" i="40"/>
  <c r="L28" i="40"/>
  <c r="L29" i="40"/>
  <c r="L30" i="40"/>
  <c r="L31" i="40"/>
  <c r="L32" i="40"/>
  <c r="L33" i="40"/>
  <c r="L34" i="40"/>
  <c r="L35" i="40"/>
  <c r="L36" i="40"/>
  <c r="L37" i="40"/>
  <c r="L38" i="40"/>
  <c r="L39" i="40"/>
  <c r="L40" i="40"/>
  <c r="L41" i="40"/>
  <c r="L42" i="40"/>
  <c r="L43" i="40"/>
  <c r="L44" i="40"/>
  <c r="L4" i="40"/>
  <c r="O37" i="40"/>
  <c r="P37" i="40" s="1"/>
  <c r="O16" i="40"/>
  <c r="P16" i="40" s="1"/>
  <c r="O47" i="40"/>
  <c r="P47" i="40" s="1"/>
  <c r="O49" i="40"/>
  <c r="P49" i="40" s="1"/>
  <c r="O50" i="40"/>
  <c r="P50" i="40" s="1"/>
  <c r="O51" i="40"/>
  <c r="P51" i="40" s="1"/>
  <c r="O53" i="40"/>
  <c r="P53" i="40" s="1"/>
  <c r="O54" i="40"/>
  <c r="P54" i="40" s="1"/>
  <c r="O55" i="40"/>
  <c r="P55" i="40" s="1"/>
  <c r="O56" i="40"/>
  <c r="P56" i="40" s="1"/>
  <c r="O57" i="40"/>
  <c r="P57" i="40" s="1"/>
  <c r="O58" i="40"/>
  <c r="P58" i="40" s="1"/>
  <c r="O59" i="40"/>
  <c r="P59" i="40" s="1"/>
  <c r="O60" i="40"/>
  <c r="P60" i="40" s="1"/>
  <c r="O61" i="40"/>
  <c r="P61" i="40" s="1"/>
  <c r="O62" i="40"/>
  <c r="P62" i="40" s="1"/>
  <c r="O63" i="40"/>
  <c r="P63" i="40" s="1"/>
  <c r="O64" i="40"/>
  <c r="P64" i="40" s="1"/>
  <c r="O65" i="40"/>
  <c r="P65" i="40" s="1"/>
  <c r="O66" i="40"/>
  <c r="P66" i="40" s="1"/>
  <c r="O67" i="40"/>
  <c r="P67" i="40" s="1"/>
  <c r="O68" i="40"/>
  <c r="P68" i="40" s="1"/>
  <c r="O69" i="40"/>
  <c r="P69" i="40" s="1"/>
  <c r="O70" i="40"/>
  <c r="P70" i="40" s="1"/>
  <c r="O71" i="40"/>
  <c r="P71" i="40" s="1"/>
  <c r="O72" i="40"/>
  <c r="P72" i="40" s="1"/>
  <c r="O73" i="40"/>
  <c r="P73" i="40" s="1"/>
  <c r="O74" i="40"/>
  <c r="P74" i="40" s="1"/>
  <c r="O75" i="40"/>
  <c r="P75" i="40" s="1"/>
  <c r="O76" i="40"/>
  <c r="P76" i="40" s="1"/>
  <c r="O77" i="40"/>
  <c r="P77" i="40" s="1"/>
  <c r="O78" i="40"/>
  <c r="P78" i="40" s="1"/>
  <c r="O79" i="40"/>
  <c r="P79" i="40" s="1"/>
  <c r="O46" i="40"/>
  <c r="P46" i="40" s="1"/>
  <c r="O44" i="40"/>
  <c r="P44" i="40" s="1"/>
  <c r="O43" i="40"/>
  <c r="P43" i="40" s="1"/>
  <c r="O41" i="40"/>
  <c r="P41" i="40" s="1"/>
  <c r="O40" i="40"/>
  <c r="P40" i="40" s="1"/>
  <c r="O32" i="40"/>
  <c r="P32" i="40" s="1"/>
  <c r="O33" i="40"/>
  <c r="P33" i="40" s="1"/>
  <c r="O34" i="40"/>
  <c r="P34" i="40" s="1"/>
  <c r="O35" i="40"/>
  <c r="P35" i="40" s="1"/>
  <c r="O36" i="40"/>
  <c r="P36" i="40" s="1"/>
  <c r="O38" i="40"/>
  <c r="P38" i="40" s="1"/>
  <c r="O22" i="40"/>
  <c r="P22" i="40" s="1"/>
  <c r="O23" i="40"/>
  <c r="P23" i="40" s="1"/>
  <c r="O24" i="40"/>
  <c r="P24" i="40" s="1"/>
  <c r="O25" i="40"/>
  <c r="P25" i="40" s="1"/>
  <c r="O26" i="40"/>
  <c r="P26" i="40" s="1"/>
  <c r="O27" i="40"/>
  <c r="P27" i="40" s="1"/>
  <c r="O28" i="40"/>
  <c r="P28" i="40" s="1"/>
  <c r="O29" i="40"/>
  <c r="P29" i="40" s="1"/>
  <c r="O30" i="40"/>
  <c r="P30" i="40" s="1"/>
  <c r="O31" i="40"/>
  <c r="P31" i="40" s="1"/>
  <c r="O21" i="40"/>
  <c r="P21" i="40" s="1"/>
  <c r="O19" i="40"/>
  <c r="P19" i="40" s="1"/>
  <c r="O5" i="40"/>
  <c r="P5" i="40" s="1"/>
  <c r="O6" i="40"/>
  <c r="P6" i="40" s="1"/>
  <c r="O7" i="40"/>
  <c r="P7" i="40" s="1"/>
  <c r="O8" i="40"/>
  <c r="P8" i="40" s="1"/>
  <c r="O9" i="40"/>
  <c r="P9" i="40" s="1"/>
  <c r="O10" i="40"/>
  <c r="P10" i="40" s="1"/>
  <c r="O11" i="40"/>
  <c r="P11" i="40" s="1"/>
  <c r="O12" i="40"/>
  <c r="P12" i="40" s="1"/>
  <c r="O13" i="40"/>
  <c r="P13" i="40" s="1"/>
  <c r="O14" i="40"/>
  <c r="P14" i="40" s="1"/>
  <c r="O15" i="40"/>
  <c r="P15" i="40" s="1"/>
  <c r="P125" i="40"/>
  <c r="O17" i="40"/>
  <c r="P17" i="40" s="1"/>
  <c r="O18" i="40"/>
  <c r="P18" i="40" s="1"/>
  <c r="O4" i="40"/>
  <c r="P4" i="40" s="1"/>
  <c r="P129" i="40" l="1"/>
  <c r="C9" i="1" s="1"/>
  <c r="C8" i="1"/>
  <c r="K6" i="28" l="1"/>
  <c r="K7" i="28"/>
  <c r="K8" i="28"/>
  <c r="K5" i="28"/>
  <c r="K9" i="28" l="1"/>
  <c r="C6" i="1" s="1"/>
  <c r="E22" i="36" l="1"/>
  <c r="G37" i="37"/>
  <c r="G36" i="37"/>
  <c r="G35" i="37"/>
  <c r="G33" i="37"/>
  <c r="G32" i="37"/>
  <c r="G31" i="37"/>
  <c r="G29" i="37"/>
  <c r="G28" i="37"/>
  <c r="G27" i="37"/>
  <c r="G16" i="37"/>
  <c r="G14" i="37"/>
  <c r="G13" i="37"/>
  <c r="G12" i="37"/>
  <c r="G11" i="37"/>
  <c r="G10" i="37"/>
  <c r="G8" i="37"/>
  <c r="E24" i="36"/>
  <c r="E20" i="36"/>
  <c r="E18" i="36"/>
  <c r="E16" i="36"/>
  <c r="E14" i="36"/>
  <c r="E12" i="36"/>
  <c r="E10" i="36"/>
  <c r="E8" i="36"/>
  <c r="E25" i="36" l="1"/>
  <c r="C11" i="1" s="1"/>
  <c r="G38" i="37"/>
  <c r="C10" i="1" s="1"/>
  <c r="C15" i="1" l="1"/>
  <c r="G6" i="28"/>
  <c r="G7" i="28"/>
  <c r="G8" i="28"/>
  <c r="G5" i="28"/>
  <c r="G9" i="28" l="1"/>
</calcChain>
</file>

<file path=xl/sharedStrings.xml><?xml version="1.0" encoding="utf-8"?>
<sst xmlns="http://schemas.openxmlformats.org/spreadsheetml/2006/main" count="628" uniqueCount="424">
  <si>
    <t>COST</t>
  </si>
  <si>
    <t>TOTAL</t>
  </si>
  <si>
    <t>KITCHEN</t>
  </si>
  <si>
    <t>DECORATION</t>
  </si>
  <si>
    <t>TESTING</t>
  </si>
  <si>
    <t>SHEET FLOORING:LAY NEW PROPRIETARY AND SUB-BASE</t>
  </si>
  <si>
    <t>WALL TILES:HACK OFF AND MAKE GOOD</t>
  </si>
  <si>
    <t>Wall Tiles:Hack off glazed wall tiling, make good bed and remove waste and debris.</t>
  </si>
  <si>
    <t>WALL TILES:NEW GLAZED TILES TO KITCHEN</t>
  </si>
  <si>
    <t>GAS COOKER:SUPPLY OR RENEW BAYONET AND EXTEND PIPE</t>
  </si>
  <si>
    <t>GAS COOKER:DISCONNECT SEAL CAP MAKE SAFE</t>
  </si>
  <si>
    <t>GAS COOKER:RECONNECT WITH BAYONET TEST</t>
  </si>
  <si>
    <t>POWER:RENEW RING MAIN GROUND 8-12 NO SOCKETS</t>
  </si>
  <si>
    <t>SAFETY CHECK AND TEST GAS COOKER INSTALLATION</t>
  </si>
  <si>
    <t>SAFETY CHECK AND TEST INSTALLATION</t>
  </si>
  <si>
    <t>TEST:OCCUPIED PROPERTY POST REPAIRS CERTIFICATE</t>
  </si>
  <si>
    <t>Test:Test domestic installation to occupied property complete following any repair or alteration works and provide BS 7671 test certificate to Client Representative.</t>
  </si>
  <si>
    <t>ROOM:REDECORATE UPTO 20SM CEILING AREA</t>
  </si>
  <si>
    <t>RADIATOR VALVE:RENEW WHILST SYSTEM DRAINED</t>
  </si>
  <si>
    <t>Radiator Valve:Renew 15mm diameter handwheel or lockshield single entry radiator valve whilst system is drained for associated work.</t>
  </si>
  <si>
    <t>RADIATOR VALVE:RENEW THERMOSTATIC SYSTEM DRAINED</t>
  </si>
  <si>
    <t>GAS COOKER: adjust pipework and cap off</t>
  </si>
  <si>
    <t>DOOR:RENEW INTERNAL PLY FLUSH - PREFINISHED</t>
  </si>
  <si>
    <t>BASIN : RENEW COMPLETE WITH PEDESTAL TAPS</t>
  </si>
  <si>
    <t>DUCT:RENEW PLYWOOD SIDED DUCT CASING OVER 300MM</t>
  </si>
  <si>
    <t>ROOM:STRIP WALLPAPER UPTO 20SM CEILING AREA</t>
  </si>
  <si>
    <t>Strip wallpaper</t>
  </si>
  <si>
    <t>DOOR:RENEW INTERNAL EMBOSSED PANELLED</t>
  </si>
  <si>
    <t>RADIATOR:RENEW DOUBLE CONVECTOR NE 600X600</t>
  </si>
  <si>
    <t>SURESTOP:INSTALL 15MM TO RISING MAIN</t>
  </si>
  <si>
    <t>Quantity</t>
  </si>
  <si>
    <t>Unit</t>
  </si>
  <si>
    <t>Item</t>
  </si>
  <si>
    <t>ELECTRIC COOKER:RENEW CIRCUIT</t>
  </si>
  <si>
    <t>FAN:RENEW 2 SPEED CONDENSATION CONTROL</t>
  </si>
  <si>
    <t xml:space="preserve">Power:Isolate/reconnect supply, renew ring main circuit to ground floor of dwelling with over 8 No. and ne 12 No. This Including 13 amp double socket outlets, Switched fused Spurs, single socket outlets, chased into exisiting walls or  mini-trunking, rigid conduit, certificate, make good. </t>
  </si>
  <si>
    <t>Electric Cooker:Isolate/reconnect supply, renew cooker circuit including cooker connection outlet with wall mounted control box, chased into exisiting walls or  mini-trunking, rigid conduit, certificate, make good.   test, provide certificate, make good.</t>
  </si>
  <si>
    <t>LIGHT FITTING:RENEW SINGLE LED STRIP LIGHT AND SWITCH</t>
  </si>
  <si>
    <t>WALL:RENEW APPLY 3MM SKIM PLASTER IN PATCH</t>
  </si>
  <si>
    <t>FAN:INSTALL 2 SPEED CONDENSATION CONTROL</t>
  </si>
  <si>
    <t>CEILING:RENEW APPLY SKIM COAT IN PATCH</t>
  </si>
  <si>
    <t>RADIATOR:DRAIN DOWN AND REFILL SYSTEM</t>
  </si>
  <si>
    <t>LATCH:RENEW MORTICE LATCH ONLY</t>
  </si>
  <si>
    <t>SKIRTING:RENEW SOFTWOOD SKIRTING</t>
  </si>
  <si>
    <t>LM</t>
  </si>
  <si>
    <t xml:space="preserve">SHOWER:REMOVE </t>
  </si>
  <si>
    <t>Shower:Remove shower, remove panels, framing, skirting, drain system, disconnect, makesafe pipework, service valves, test,</t>
  </si>
  <si>
    <t xml:space="preserve">WC Suite: Remove existing &amp; renew vitreous china close coupled wc suite with pan 6 litre china cistern, service valve, make soil pipe joint with Easy-Fit connector, test, plastic seat and lid to pan. </t>
  </si>
  <si>
    <t>SHOWER:DISCONNECT SEAL AND MAKE SAFE</t>
  </si>
  <si>
    <t>SHOWER:RENEW SHOWER KIT</t>
  </si>
  <si>
    <t>Shower:Renew shower kit comprising slide bar, handspray and flexible tube, disconnect and remove old and fit new kit and reconnect existing pipework and remove waste and debris.</t>
  </si>
  <si>
    <t>SHOWER:RENEW RAILS AND CURTAINS</t>
  </si>
  <si>
    <t>Shower:Renew any size and type of shower rail and curtain, remove any defective rails, fix new rails with plastic plugs and matching non-ferrous screws remove and rehang curtains, make good finishes.</t>
  </si>
  <si>
    <t>LATCH:RENEW PRIVACY LATCH COMPLETE</t>
  </si>
  <si>
    <t>DOOR:RENEW INTERNAL PLY FLUSH - DECORATE</t>
  </si>
  <si>
    <t>PANELLING:RENEW IN HARDBOARD</t>
  </si>
  <si>
    <t>LIGHT:RENEW BATTEN HOLDER</t>
  </si>
  <si>
    <t>Renew privacy latch</t>
  </si>
  <si>
    <t>Isolation: Disconnection &amp; reconnection of kitchen appliances. Works to be completed by qualified persons, test, provide certificate.</t>
  </si>
  <si>
    <t>APPLIANCES</t>
  </si>
  <si>
    <t>Element</t>
  </si>
  <si>
    <t>Description</t>
  </si>
  <si>
    <t>Quant</t>
  </si>
  <si>
    <t>Rate</t>
  </si>
  <si>
    <t>Total</t>
  </si>
  <si>
    <t>0.00</t>
  </si>
  <si>
    <t xml:space="preserve">Preliminaries </t>
  </si>
  <si>
    <t>0.01</t>
  </si>
  <si>
    <t xml:space="preserve">Welfare Facilities </t>
  </si>
  <si>
    <t>Provision of welfare facilities to include, canteen, drying room, toilets and washing facilities, site office.</t>
  </si>
  <si>
    <t>WEEK</t>
  </si>
  <si>
    <t>0.02</t>
  </si>
  <si>
    <t>Site Storage</t>
  </si>
  <si>
    <t>Provision of site compound and storage facilities as necessary.</t>
  </si>
  <si>
    <t>0.03</t>
  </si>
  <si>
    <t>Site Management</t>
  </si>
  <si>
    <t>Provision of site management (SMSTS) and supervision.</t>
  </si>
  <si>
    <t>0.04</t>
  </si>
  <si>
    <t>Waste Removal</t>
  </si>
  <si>
    <t xml:space="preserve">Provision of 1no. skip for builders rubble including the drop off/pick up and clean up around skip area. To include the making good of area where skip was located including the re-seeding of all damaged grassed areas on completion. Contractor is responsible for fly tipping and its prevention. Note: Contractor vehicles should be utilised to dispose of waste same day wherever possible. </t>
  </si>
  <si>
    <t>Ref</t>
  </si>
  <si>
    <t>Total (£)</t>
  </si>
  <si>
    <t>Asbestos Removal Rates</t>
  </si>
  <si>
    <t>Additional Day Rates</t>
  </si>
  <si>
    <t>Cost of Additional Rates</t>
  </si>
  <si>
    <t>Tender Evaluation Cost</t>
  </si>
  <si>
    <t>Preliminaries</t>
  </si>
  <si>
    <t xml:space="preserve">Instructions to Tenderers: </t>
  </si>
  <si>
    <t xml:space="preserve">Please price all yellow cells on the following tabs only: </t>
  </si>
  <si>
    <t>PROVIDE RATES FOR THE TRADES BELOW:</t>
  </si>
  <si>
    <t>Indiciative Quantity</t>
  </si>
  <si>
    <t>Tendered Rate (£)</t>
  </si>
  <si>
    <t>Total Indicative Cost (£)</t>
  </si>
  <si>
    <t>Labourer</t>
  </si>
  <si>
    <t>hr</t>
  </si>
  <si>
    <t>Carpenter</t>
  </si>
  <si>
    <t>Plasterer</t>
  </si>
  <si>
    <t>Bricklayer</t>
  </si>
  <si>
    <t>Plumber</t>
  </si>
  <si>
    <t>Gas Engineer</t>
  </si>
  <si>
    <t>Electrician</t>
  </si>
  <si>
    <t>week</t>
  </si>
  <si>
    <t>Additional Prelims Cost</t>
  </si>
  <si>
    <t>Day Work Rates Evaluation Total:</t>
  </si>
  <si>
    <t>PROVIDE RATES FOR THE ASBESTOS REMOVAL AND DISPOSAL WORKS BELOW IN LINE WITH THE CONTROL OF ASBESTOS REGULATIONS 2012 AND HSE GUIDELINES.</t>
  </si>
  <si>
    <t>CODE</t>
  </si>
  <si>
    <t>OUTLINE DESCRIPTION</t>
  </si>
  <si>
    <t>MAIN WORK SPECIFICATION</t>
  </si>
  <si>
    <t>UNIT</t>
  </si>
  <si>
    <t>QTY</t>
  </si>
  <si>
    <t>RATE</t>
  </si>
  <si>
    <t>ASB001</t>
  </si>
  <si>
    <t xml:space="preserve">Remove Textured Coatings </t>
  </si>
  <si>
    <t>Remove in total textured coating from wall or ceiling per room.  Include all chemical removal agents, and other appropriate equipment.  Include one coat sealing material for application after clearence by analyst. Includes disposal - Per £/m²</t>
  </si>
  <si>
    <t>M²</t>
  </si>
  <si>
    <t>ASB002</t>
  </si>
  <si>
    <t>Remove AIB (asbestos Insulating Board) - incl ceiling tiles etc ne 1m2</t>
  </si>
  <si>
    <t>Removal of AIB (asbestos Insulating board) - including ceiling tiles, tec.  Dampen board with suitable wetting agent avoid breaking up any more than is necessary.  Use necessary shadow vacuuming techniques, tac rags, etc.  Carefully remove all fixings and dispose of as asbestos waste. To be completed in line with HSE guidelines and CAR 2012 - Not exceeding 1m²</t>
  </si>
  <si>
    <t>NR</t>
  </si>
  <si>
    <t>ASB003</t>
  </si>
  <si>
    <t>Remove AIB (asbestos Insulating Board) - incl ceiling tiles etc 1-5m2</t>
  </si>
  <si>
    <t>Removal of AIB (asbestos Insulating board) - including ceiling tiles, tec.  Dampen board with suitable wetting agent avoid breaking up any more than is necessary.  Use necessary shadow vacuuming techniques, tac rags, etc.  Carefully remove all fixings and dispose of as asbestos waste. To be completed in line with HSE guidelines and CAR 2012. 1.1m² to 5m²</t>
  </si>
  <si>
    <t>ASB004</t>
  </si>
  <si>
    <t>Remove AIB (asbestos Insulating Board) - incl ceiling tiles etc 5-10m2</t>
  </si>
  <si>
    <t>Removal of AIB (asbestos Insulating board) - including ceiling tiles, tec.  Dampen board with suitable wetting agent avoid breaking up any more than is necessary.  Use necessary shadow vacuuming techniques, tac rags, etc.  Carefully remove all fixings and dispose of as asbestos waste. To be completed in line with HSE guidelines and CAR 2012. 5.1m² to 10m²</t>
  </si>
  <si>
    <t>ASB005</t>
  </si>
  <si>
    <t>Remove AIB (asbestos Insulating Board) - incl ceiling tiles etc 10-15m2</t>
  </si>
  <si>
    <t>Removal of AIB (asbestos Insulating board) - including ceiling tiles, tec.  Dampen board with suitable wetting agent avoid breaking up any more than is necessary.  Use necessary shadow vacuuming techniques, tac rags, etc.  Carefully remove all fixings and dispose of as asbestos waste. To be completed in line with HSE guidelines and CAR 2012. 10.1m² to 15m²</t>
  </si>
  <si>
    <t>ASB006</t>
  </si>
  <si>
    <t>Remove AIB (asbestos Insulating Board) - incl ceiling tiles etc exceeding 15m2</t>
  </si>
  <si>
    <t>Removal of AIB (asbestos Insulating board) - including ceiling tiles, tec.  Dampen board with suitable wetting agent avoid breaking up any more than is necessary.  Use necessary shadow vacuuming techniques, tac rags, etc.  Carefully remove all fixings and dispose of as asbestos waste. To be completed in line with HSE guidelines and CAR 2012. Per £/m² (in excess of 15m²)</t>
  </si>
  <si>
    <t>ASB010</t>
  </si>
  <si>
    <t xml:space="preserve">Pipework </t>
  </si>
  <si>
    <t xml:space="preserve">Remove Asbestos cement pipework or rainwater goods (including SVP) or flues &amp; ducts </t>
  </si>
  <si>
    <t>ASB016</t>
  </si>
  <si>
    <t>ASB017</t>
  </si>
  <si>
    <t>Daywork Rate</t>
  </si>
  <si>
    <t>To be used when schedule of rates are not appropriate, i.e. for decontamination of goods/property (where appropriate) etc - Non Licensed Asbestos Removal Operative Monday - Friday 0800 - 1800 hrs</t>
  </si>
  <si>
    <t>per hour</t>
  </si>
  <si>
    <t>ASB018</t>
  </si>
  <si>
    <t>To be used when schedule of rates are not appropriate, i.e. for decontamination of goods/property (where appropriate) etc - Non-licensed asbestos removal operative Monday - Friday 1800 - 0800 hrs</t>
  </si>
  <si>
    <t>ASB019</t>
  </si>
  <si>
    <t>To be used when schedule of rates are not appropriate, i.e. for decontamination of goods/property (where appropriate) etc - Non-licesnsed asbestsos removal operative Saturday - Sunday All Hours</t>
  </si>
  <si>
    <t>ASB020</t>
  </si>
  <si>
    <t>To be used when schedule of rates are not appropriate, i.e. for decontamination of goods/property (where appropriate) etc - Licensed Asbestos Removal Contractor - Friday 0800 - 1800 hrs</t>
  </si>
  <si>
    <t>ASB021</t>
  </si>
  <si>
    <t>To be used when schedule of rates are not appropriate, i.e. for decontamination of goods/property (where appropriate) etc - Licensed Asbestos Removal Operative Monday - Friday 1800 - 0800 hrs</t>
  </si>
  <si>
    <t>ASB022</t>
  </si>
  <si>
    <t>To be used when schedule of rates are not appropriate, i.e. for decontamination of goods/property (where appropriate) etc - Licensed Asbestos Removal Operative Monday - Saturday - Sunday All Hours</t>
  </si>
  <si>
    <t>ASB023</t>
  </si>
  <si>
    <t>To be used when schedule of rates are not appropriate. Analyst.Monday - Friday 0800 - 1800 hrs</t>
  </si>
  <si>
    <t>ASB024</t>
  </si>
  <si>
    <t>To be used when schedule of rates are not appropriate. Analyst. Monday - Friday 1800 - 0800 hrs</t>
  </si>
  <si>
    <t>ASB025</t>
  </si>
  <si>
    <t>To be used when schedule of rates are not appropriate. Analyst. Saturday - Sunday All Hours</t>
  </si>
  <si>
    <t>ASBESTOS REMOVAL RATES EVALUATION TOTAL</t>
  </si>
  <si>
    <t xml:space="preserve">Please price all yellow cells on the following tabs. </t>
  </si>
  <si>
    <t xml:space="preserve">The summary tab will automatically populate. </t>
  </si>
  <si>
    <t>Tab 2</t>
  </si>
  <si>
    <t>Summary</t>
  </si>
  <si>
    <t>INDEX</t>
  </si>
  <si>
    <t>Floor Layer</t>
  </si>
  <si>
    <t xml:space="preserve">Abestos Removal Rates </t>
  </si>
  <si>
    <t xml:space="preserve">Additional Day Rates </t>
  </si>
  <si>
    <t>Tab 3</t>
  </si>
  <si>
    <t>ELECTRIC COOKER:DISCONNECT SEAL AND MAKE SAFE</t>
  </si>
  <si>
    <t>Electric Cooker:Isolate supply and disconnect electric cooker, fix temporary sealing box to exposed cable and leave safe.</t>
  </si>
  <si>
    <t>ELECTRIC COOKER:RECONNECT AND TEST</t>
  </si>
  <si>
    <t>Electric Cooker:Reconnect cooker, carry out electrical tests and leave in working order and remove waste and debris.</t>
  </si>
  <si>
    <t>RADIATOR:RENEW DOUBLE CONVECTOR NE 1200X600</t>
  </si>
  <si>
    <t>Door:Renew internal door with metric sized thick plywood faced single skeleton core flush door, hang on 1 No. pair of 100mm steel butt hinges, all ironmongery, make good, decorate both sides.</t>
  </si>
  <si>
    <t>Rub down, prepare for and apply two coats of emulsion to ceilings and walls, one undercoat and gloss on all painted surfaces of any room ne 20.00sm ceiling area.</t>
  </si>
  <si>
    <t xml:space="preserve">Latch:Renew Privacy latch </t>
  </si>
  <si>
    <t>Address</t>
  </si>
  <si>
    <t xml:space="preserve">Indicative Quanties for Tender Evaluation </t>
  </si>
  <si>
    <t>DAY</t>
  </si>
  <si>
    <t>ITEM</t>
  </si>
  <si>
    <t>PARTITION:ERECT TIMBER STUD PLASTERBOARD SKIM BF</t>
  </si>
  <si>
    <t>ELECTRIC COOKER HOOD</t>
  </si>
  <si>
    <t>Disconnect &amp; reconnect cooker hood, inclusive of installing an electrical supply</t>
  </si>
  <si>
    <t>DOOR:EASE ADJUST REHANG INTERNAL NEW BUTTS</t>
  </si>
  <si>
    <t>Refit existing door</t>
  </si>
  <si>
    <t>Block up opening between various rooms or doorways, and skim.</t>
  </si>
  <si>
    <t>STOPCOCK:RENEW 15MM DIAMETER</t>
  </si>
  <si>
    <t>PIPE:RENEW OR INSTALL 15MM COPPER</t>
  </si>
  <si>
    <t>Pipe:Renew or fix new any 15mm diameter pipe with copper pipe fixed with clips and including all made bends, connectors, fittings and any adaptors for jointing to pipes of other material.</t>
  </si>
  <si>
    <t>AIR BRICK OR VENT:BRICK UP OPENING</t>
  </si>
  <si>
    <t>Stopcock:Renew 15mm stopcock connected to any type of pipework including locate supply and turn water off/on, drain down/refill, adjust pipework as necessary and test and remove waste and debris.</t>
  </si>
  <si>
    <t>CEILING:RENEW NE 12.5MM PLASTERBOARD 3MM SKIM COAT</t>
  </si>
  <si>
    <t>PARTITION:DEMOLISH</t>
  </si>
  <si>
    <t>LARDER:REMOVE AND REFIX INSITU LARDER</t>
  </si>
  <si>
    <t>Remove timber pantry</t>
  </si>
  <si>
    <t>BATH:RENEW 1700MM STEEL WITH TAPS</t>
  </si>
  <si>
    <t>BATHROOM / WC</t>
  </si>
  <si>
    <t>TOILET / WC SUITE: RENEW CLOSE COUPLED</t>
  </si>
  <si>
    <t>LIGHT FITTING:RENEW WITH SEALED UNIT</t>
  </si>
  <si>
    <t>VARIOUS</t>
  </si>
  <si>
    <t>Box in pipework in bathroom / WC feeding toilet and basin.</t>
  </si>
  <si>
    <t>Renew door 6 panelled colonial  (size options 2'0" - 2'3" - 2'6") with Privacy Latch</t>
  </si>
  <si>
    <t>Skirting:Renew any size softwood plain, moulded or chamfered skirting plugged to brickwork, including all ends and angles and prepare for redecoration, and remove waste and debris.</t>
  </si>
  <si>
    <t xml:space="preserve">WET ROOM:REMOVE </t>
  </si>
  <si>
    <t>Wet Room:Remove bath, remove panels, framing, skirting, drain system, disconnect, makesafe pipework, service valves, test,</t>
  </si>
  <si>
    <t>Radiator Valve:Renew 15mm diameter thermostatic radiator valve (TRV) whilst system is drained for associated work.</t>
  </si>
  <si>
    <t xml:space="preserve">Remove wall between kitchen &amp; old WC, utility or various rooms  </t>
  </si>
  <si>
    <t>PARTITION:FORM OPENING IN TIMBER STUDDING</t>
  </si>
  <si>
    <t xml:space="preserve">CREATE AN OPENING FOR A DOORWAY, LEADING FROM ONE ROOM TO ANOTHER. INSTALL NEW DOOR LINING TO STUD WALL, TO SUIT DOOR UPTO 2'6" </t>
  </si>
  <si>
    <t>WALL:FIX NE 12.5MM PLASTERBOARD 3MM SKIM COAT</t>
  </si>
  <si>
    <t>RADIATOR:RENEW DOUBLE CONVECTOR NE 1500X600</t>
  </si>
  <si>
    <t>WINDOW:RENEW CILL TO PVCU</t>
  </si>
  <si>
    <t>Window:Renew standard section PVCu cill to PVCu window, remove existing, clean, prepare and supply and fit new cill to match existing with end caps, all cutting, mitres, silicone sealant, make good.</t>
  </si>
  <si>
    <t xml:space="preserve">BATH:REMOVE </t>
  </si>
  <si>
    <t>Bath:Remove bath, remove panels, framing, skirting, drain system, disconnect, makesafe pipework, service valves, test,</t>
  </si>
  <si>
    <t>SHOWER:INSTALL NEW NE 8.5KW UNIT</t>
  </si>
  <si>
    <t>SOCKET:RENEW SINGLE OUTLET PLATE AND BOX</t>
  </si>
  <si>
    <t>SOCKET:RENEW DOUBLE OUTLET PLATE AND BOX</t>
  </si>
  <si>
    <t>CONNECTION UNIT:RENEW 13A FUSED SWITCH</t>
  </si>
  <si>
    <t>SWITCH:RENEW 5AMP NE 3 GANG 2 WAY PLATE</t>
  </si>
  <si>
    <t>SHOWER:RENEW MECHANICAL TYPE</t>
  </si>
  <si>
    <t>Tab 5</t>
  </si>
  <si>
    <t>Tab 4</t>
  </si>
  <si>
    <t>Tab 6</t>
  </si>
  <si>
    <t>Schedule of Rates</t>
  </si>
  <si>
    <t>Kitchen Rates</t>
  </si>
  <si>
    <t>Indicative Cost of Contracted Works</t>
  </si>
  <si>
    <t>Nr</t>
  </si>
  <si>
    <t>HEAT &amp; CO MULTI SENSOR DETECTOR:INSTALL</t>
  </si>
  <si>
    <t>BLOCK UP EXISTING DOORWAY, INCLUDING FAN LIGHT AND SKIM</t>
  </si>
  <si>
    <t>Renew  door (size options 2'0" - 2'3" - 2'6")  inclusive of all iron mongery</t>
  </si>
  <si>
    <t>Switch:Isolate/reconnect supply, renew 5 amp ne 3 gang, 2 way single pole moulded plastic plate switch, remake connections, tests, make good. As per Bron Afon Specification.</t>
  </si>
  <si>
    <t>Socket:Isolate/reconnect supply, renew 13 amp single moulded plastic switch socket outlet and galvanised steel flush box, plug to walls as necessary, remake connections, tests, make good. As per Bron Afon Specification.</t>
  </si>
  <si>
    <t>Socket:Isolate/reconnect supply, renew 13 amp double moulded plastic switch socket outlet and galvanised steel flush box, plug to walls as necessary, remake connections, tests, make good. As per Bron Afon Specification.</t>
  </si>
  <si>
    <t>Socket:Isolate/reconnect supply, disconnect, and renew 13 amp moulded plastic DP fused switched connection unit and galvanised steel flush box, electrical tests, make good, remove waste and debris. As per Bron Afon Specification.</t>
  </si>
  <si>
    <t>Heat &amp; CO Multi Sensor Detector:Isolate/reconnect supply, supply and install mains operated rate of rise or fixed temperature heat detector, make connections, junction box, test, make good. As per Bron Afon Specification.</t>
  </si>
  <si>
    <t>Light:Isolate/reconnect supply, renew plastic batten lamp holder, connect to existing cables, undertake electrical tests and make good. As per Bron Afon Specification.</t>
  </si>
  <si>
    <t xml:space="preserve">Bath:Renew upto 1700mm heavy duty steel bath complete with taps, waste, plug, chain, trap service valves, bath panels, splashback, silicone sealant, make all connections, crossbond, test. </t>
  </si>
  <si>
    <t>Shower:Isolate supply and disconnect shower unit, fix temporary sealing box to exposed cable and leave safe, dispose of shower unit if not being re-installed. As per Bron Afon Specification.</t>
  </si>
  <si>
    <t>Shower:Surface mounted lever operated mechanical thermostatic shower complete as described in the Bron Afon property Specification, disconnect and remove existing, complete with thermostatic mixing valve and control, automatic safety cut off. As per Bron Afon Specification.</t>
  </si>
  <si>
    <t>WC room Light Fitting:Renew existing with or install sealed bathroom light fitting complete with lamp and diffuser and renew pullcord / switch, test and make good. As per Bron Afon Specification.</t>
  </si>
  <si>
    <t xml:space="preserve">RADIATOR:RENEW DOUBLE CONVECTOR NE 1500X600. </t>
  </si>
  <si>
    <t xml:space="preserve">RADIATOR:RENEW DOUBLE CONVECTOR NE 1200X600. </t>
  </si>
  <si>
    <t xml:space="preserve">RADIATOR:RENEW &amp; RELOCATE DOUBLE CONVECTOR NE 600X600. </t>
  </si>
  <si>
    <t>Preliminairies</t>
  </si>
  <si>
    <t>MTC - BAF24024 - WHQS Internal Works (Kitchen Replacement Project )</t>
  </si>
  <si>
    <t>STOPCOCK:INSTALL ADDITIONAL 15MM DIAMETER</t>
  </si>
  <si>
    <t>Stopcock:Install additional 15mm stopcock to under sink connected to any type of pipework including locate supply and turn water off/on, drain down/refill, adjust pipework as necessary and test and remove waste and debris.</t>
  </si>
  <si>
    <t>Water Switch:Supply and install 15mm "surestop" switch to main, turn off/on water, install valve, fix switch to above worktop level, fix 2m flexible tubing, test operation, make good, remove waste and debris.</t>
  </si>
  <si>
    <t>DUCT:INSTALL / RENEW 6MM PLYWOOD SIDED CASING OVER 300MM</t>
  </si>
  <si>
    <t>FAN:INSTALL LOW VOLTAGE TRANSFORMER TYPE</t>
  </si>
  <si>
    <t xml:space="preserve">Bathroom-Basin: Remove existing &amp; renew wash hand basin size ne 560 x 406mm complete with pedestal, taps, waste, service valves, chain, trap, make all connections, test, splashback, silicone sealant, cross bond. </t>
  </si>
  <si>
    <t xml:space="preserve">Bathroom/WC-Basin: Remove existing &amp; renew wash hand basin size ne 400 x 330mm complete with pedestal, taps, waste, service valves, chain, trap, make all connections, test, splashback, silicone sealant, cross bond. </t>
  </si>
  <si>
    <t xml:space="preserve">WC-Basin: Remove existing &amp; renew wash hand basin size ne 360 x 280mm complete with pedestal, taps, waste, service valves, chain, trap, make all connections, test, splashback, silicone sealant, cross bond. </t>
  </si>
  <si>
    <t xml:space="preserve">Bathroom Suite: Remove existing &amp; renew vitreous china close coupled wc suite with pan 6 litre china cistern, service valve, make soil pipe joint with Easy-Fit connector, test, plastic seat and lid to pan. </t>
  </si>
  <si>
    <t>Bathroom room Light Fitting:Renew existing with or install sealed bathroom light fitting complete with lamp and diffuser and renew pullcord / switch, test and make good. As per Bron Afon Specification.</t>
  </si>
  <si>
    <t>Kitchen Wall:Supply, cut and fix ne 12.5mm plasterboard to walls, scrim joints and 3mm skim plaster to walls, including additional support battens, noggins etc to studding, labours and remove waste and debris</t>
  </si>
  <si>
    <t>WC Wall:Supply, cut and fix ne 12.5mm plasterboard to walls, scrim joints and 3mm skim plaster to walls, including additional support battens, noggins etc to studding, labours and remove waste and debris</t>
  </si>
  <si>
    <t>Bathroom Wall:Supply, cut and fix ne 12.5mm plasterboard to walls, scrim joints and 3mm skim plaster to walls, including additional support battens, noggins etc to studding, labours and remove waste and debris</t>
  </si>
  <si>
    <t xml:space="preserve">WALL:RENEW APPLY 3MM SKIM PLASTER </t>
  </si>
  <si>
    <t>Wall Kitchen:Apply new skim coat of plaster including hack off existing and renew including all preparation and joints to existing surfaces and remove waste and debris.</t>
  </si>
  <si>
    <t>Wall WC:Renew defective or apply new skim coat of plaster including hack off existing and renew including all preparation and joints to existing surfaces and remove waste and debris.</t>
  </si>
  <si>
    <t>Wall Bathroom:Renew defective or apply new skim coat of plaster including hack off existing and renew including all preparation and joints to existing surfaces and remove waste and debris.</t>
  </si>
  <si>
    <t>Kitchen Ceiling:Take down existing ceiling, denail joists, fix ne 12.5mm plasterboard to ceiling, scrim joints, 3mm skim plaster, additional battens, all labours, make good, remove waste and debris.</t>
  </si>
  <si>
    <t>WC Ceiling:Take down existing ceiling, denail joists, fix ne 12.5mm plasterboard to ceiling, scrim joints, 3mm skim plaster, additional battens, all labours, make good, remove waste and debris.</t>
  </si>
  <si>
    <t>Bathroom Ceiling:Take down existing ceiling, denail joists, fix ne 12.5mm plasterboard to ceiling, scrim joints, 3mm skim plaster, additional battens, all labours, make good, remove waste and debris.</t>
  </si>
  <si>
    <t>Kitchen Ceiling:Hack off existing and renew defective or apply new skim coat of plaster in patch including all joints to existing surfaces and all labours, make good and remove waste and debris.</t>
  </si>
  <si>
    <t>WC Ceiling:Hack off existing and renew defective or apply new skim coat of plaster in patch including all joints to existing surfaces and all labours, make good and remove waste and debris.</t>
  </si>
  <si>
    <t>Bathroom Ceiling:Hack off existing and renew defective or apply new skim coat of plaster in patch including all joints to existing surfaces and all labours, make good and remove waste and debris.</t>
  </si>
  <si>
    <t>Install stud wall behind cooker in order to flush up with existing, and skim.</t>
  </si>
  <si>
    <t>Panel up window to storey framed doorways in kitchen</t>
  </si>
  <si>
    <t>Block up vent hole in kitchen</t>
  </si>
  <si>
    <t>LINTEL:RENEW WITH CATNIC NE 2.5M LONG</t>
  </si>
  <si>
    <t>Lintel:Cut out existing and renew with steel Catnic type lintel ne 2.50m long, fit cavity tray dpc, make good brickwork/blockwork, plasterwork, sealant fillets and remove waste and debris.</t>
  </si>
  <si>
    <t>CHIMNEY BREAST: DEMOLISH</t>
  </si>
  <si>
    <t>Chimney:Demolish chimney breast complete in kitchen up to ceiling level &amp; remove waste and debris.</t>
  </si>
  <si>
    <t>Soffitt vents (quote)</t>
  </si>
  <si>
    <t>Install  soffitt vents to the boxing in the kitchen (gas pipes)</t>
  </si>
  <si>
    <t>PARTITION:ERECT TIMBER STUD AND PLASTERBOARD BF</t>
  </si>
  <si>
    <t>FRAME:RENEW INTERNAL WITH STOPS AND ARCHITRAVES</t>
  </si>
  <si>
    <t>Frame:Install new internal softwood door frame or lining ne for single door to the new stud work, plug to brickwork, 14x27mm softwood door stops, ne 25x75mm softwood architraves both sides, make good, decorate.</t>
  </si>
  <si>
    <t>DOOR:RENEW 1/2HR FIRE INTERNAL - PREFINISHED</t>
  </si>
  <si>
    <t>Door:Renew internal with any size half hour prefinished plywood faced fire check flush door, hang on 1.5 pairs 100mm steel hinges, make good, ironmongery, intumescent strips, smoke seals.</t>
  </si>
  <si>
    <t xml:space="preserve">FIRE DOOR </t>
  </si>
  <si>
    <t>RENEW INTUMESCENT STRIP TO DOOR - FIRE DOOR SET</t>
  </si>
  <si>
    <t>PLINTH HEATERS</t>
  </si>
  <si>
    <t xml:space="preserve">Install an electrical plinth heater </t>
  </si>
  <si>
    <t>SWITCH OR OUTLET:REMOVE AND REFIX</t>
  </si>
  <si>
    <t>Remove socket in any room where wall is being demolished and isolate or isolate switch / socket as required</t>
  </si>
  <si>
    <t>ENCAPSULATE: Textured coating from wall or ceiling per room.  Include all chemical ensulating agents, and other appropriate equipment.  Include plastering and clean and clearence Includes any disposal - Per £/m²</t>
  </si>
  <si>
    <t>OUTSIDE TAP</t>
  </si>
  <si>
    <t>REINSTATE / RENEW OUTSIDE TAP- INCLUSIVE OF ALL MATERIALS</t>
  </si>
  <si>
    <t>INSTALL SMOKE DETECTOR WITH WIRELESS LINK</t>
  </si>
  <si>
    <t>INSTALL SMOKE DETECTOR WITH WIRELESS LINK TO ANY ROOM</t>
  </si>
  <si>
    <t>INSTALL  WIRELESS LINK TO EXISTING HEAT &amp; CO MULTI SENSOR DETECTOR</t>
  </si>
  <si>
    <t>CILL TO BOXING WC / BATHROOM</t>
  </si>
  <si>
    <t>INSTALL CILL TO TOP OF BOXING WC / BATHROOM FOR CLOSED COUPLED TOILET</t>
  </si>
  <si>
    <t>INSTALL ACCESS PANEL</t>
  </si>
  <si>
    <t>GAS COOKER HOSE</t>
  </si>
  <si>
    <t>REPLACE DEFECTIVE HOSE TO GAS COOKER, DEFECTIVE HOSE TO BE NOTED ON GAS CERTIFICATION WITH NEW CERTIFICATION PROVIDED</t>
  </si>
  <si>
    <t xml:space="preserve">EXTRACT FAN </t>
  </si>
  <si>
    <t xml:space="preserve">INSTALL FAN REDUCER PLATE </t>
  </si>
  <si>
    <t>Socket:Installation of double outlet and back box: 13 amp double moulded plastic switch socket outlet and galvanised steel flush box, plug to walls as necessary, remake connections, tests, make good. As per Bron Afon Specification.</t>
  </si>
  <si>
    <t xml:space="preserve">UPGRADE CONSUMER UNIT AND MAIN EARTHING </t>
  </si>
  <si>
    <t>INSTALLATION OF NATIONAL GRID MAIN SWITCH</t>
  </si>
  <si>
    <t>Installation of main switch to allow upgrade of consumer unit to current regulations.</t>
  </si>
  <si>
    <t>END PANEL &amp; BOX IN PIPE WORK</t>
  </si>
  <si>
    <t>Supply end panel and box in boiler pipework</t>
  </si>
  <si>
    <t>Carry out mould eradication Per Sqm</t>
  </si>
  <si>
    <t>Install architrave per LM</t>
  </si>
  <si>
    <t xml:space="preserve">Stainblock to ceiling / wall area </t>
  </si>
  <si>
    <t>Alterations to exisiting Soil pipe to allow kitchen installation</t>
  </si>
  <si>
    <t xml:space="preserve">Installation Vailiant ecofit 830 Combi Boiler to BA - spec </t>
  </si>
  <si>
    <t>Check Appendix 6 to cross reference for product specifications.</t>
  </si>
  <si>
    <t xml:space="preserve">INSTALL MULTI SENSOR SMOKE DETECTOR </t>
  </si>
  <si>
    <t>INSTALL MULTI SENSOR SMOKE DETECTOR TO  LOFT SPACE - HARD WIRE TO EXISTING SMOKE ALARM CIRCUIT OR WITH WIRELESS LINK AND A SUITABLE REMOTE TEST SWITCH INSTALLED LOCAL TO THE CONSUMER UNIT TO FACILITATE TESTING OF THE DETECTORS.</t>
  </si>
  <si>
    <t>Remove and Install a Kitchen Complete (Inclusive of 9 no base / wall units)</t>
  </si>
  <si>
    <t>Remove and Install a Kitchen Complete (Inclusive of 10 no base / wall units)</t>
  </si>
  <si>
    <t>Remove and Install a Kitchen Complete (Inclusive of 11 no base / wall units)</t>
  </si>
  <si>
    <t>Remove and Install a Kitchen Complete (Inclusive of 12 no base / wall units)</t>
  </si>
  <si>
    <t>Remove and Install a Kitchen Complete (Inclusive of 13 no base / wall units)</t>
  </si>
  <si>
    <t>Remove and Install a Kitchen Complete (Inclusive of 14 no base / wall units)</t>
  </si>
  <si>
    <t>For the avoidance of doubt any quantities stated below are used during the evaluation process. These rates will be used by Bron Afon to support calculation of agreed variations and additional works.</t>
  </si>
  <si>
    <t>Kitchens</t>
  </si>
  <si>
    <t>Meter tails should not exceed three metres in length without additional overcurrent protection. Where the meter tails exceed three metres a suitably rated switch fuse should be installed at the origin. The fuse within the switch fuse should be selected to ensure it discriminates with the DNO main fuse (e.g., if the DNO fuse is 100A, an 80A fuse is typically used in the switch fuse)</t>
  </si>
  <si>
    <t>Remove front section of fire breast</t>
  </si>
  <si>
    <t>116 Blaendare Road</t>
  </si>
  <si>
    <t>123 Blaendare Road</t>
  </si>
  <si>
    <t>125 Blaendare Road</t>
  </si>
  <si>
    <t>126 Blaendare Road</t>
  </si>
  <si>
    <t>130 Blaendare Road</t>
  </si>
  <si>
    <t>133 Blaendare Road</t>
  </si>
  <si>
    <t>27C Broadway</t>
  </si>
  <si>
    <t>29B Broadway</t>
  </si>
  <si>
    <t>31B Broadway</t>
  </si>
  <si>
    <t>1 Capel Court</t>
  </si>
  <si>
    <t>13 Davis Court</t>
  </si>
  <si>
    <t>33 East View</t>
  </si>
  <si>
    <t>37 East View</t>
  </si>
  <si>
    <t>37 Fairview Court</t>
  </si>
  <si>
    <t>44 Fairview Court</t>
  </si>
  <si>
    <t>45 Fairview Court</t>
  </si>
  <si>
    <t>8 Fairview Court</t>
  </si>
  <si>
    <t>13 Greys Road</t>
  </si>
  <si>
    <t>43 Greys Road</t>
  </si>
  <si>
    <t>45 Greys Road</t>
  </si>
  <si>
    <t>27 Hillside Drive</t>
  </si>
  <si>
    <t>75 Hillside Drive</t>
  </si>
  <si>
    <t>76 Hillside Drive</t>
  </si>
  <si>
    <t>78 Hillside Drive</t>
  </si>
  <si>
    <t>87 Hillside Drive</t>
  </si>
  <si>
    <t>107 Hillside Drive</t>
  </si>
  <si>
    <t>63 Machine Meadow</t>
  </si>
  <si>
    <t>2 Michael Way</t>
  </si>
  <si>
    <t>4 Mount Pleasant Court</t>
  </si>
  <si>
    <t>4 Mynydd Court</t>
  </si>
  <si>
    <t>6 Mynydd Court</t>
  </si>
  <si>
    <t>17 Mynydd Court</t>
  </si>
  <si>
    <t>24 Pleasant Court</t>
  </si>
  <si>
    <t>31 Prince Street</t>
  </si>
  <si>
    <t>4 Riverside Court</t>
  </si>
  <si>
    <t>2 Wernhill Flats</t>
  </si>
  <si>
    <t>3 Wernhill Flats</t>
  </si>
  <si>
    <t>5 West Bank Court</t>
  </si>
  <si>
    <t>Additional Kitchen Rates</t>
  </si>
  <si>
    <t>For the avoidance of doubt the total contract sum will be item 7 above. The Tender Evaluation Cost item 9 will be used for tender evaluation purposes only but the individual rates will apply should they be required during the contract.</t>
  </si>
  <si>
    <t>INSTALL PVC ACCESS PANEL IN BOXING TO ALLOW ACCESS TO STOP COCK (KITCHEN / WC / BATHROOM)</t>
  </si>
  <si>
    <t xml:space="preserve">Install door lining set to kitchen </t>
  </si>
  <si>
    <t>WALL TILES:NEW GLAZED TILES TO BATHROOM / WC</t>
  </si>
  <si>
    <t>TOILET / BATHROOM SUITE: RENEW CLOSE COUPLED</t>
  </si>
  <si>
    <t>INSTALLATION OF SUITABLY RATED SWITCHED FUSE SPUR AT ORIGIN.</t>
  </si>
  <si>
    <t>DOOR FRAME</t>
  </si>
  <si>
    <t>COMBI BOILER</t>
  </si>
  <si>
    <t>SOIL PIPE</t>
  </si>
  <si>
    <t>PAINTING</t>
  </si>
  <si>
    <t>ARCHITRAVE</t>
  </si>
  <si>
    <t>GAS METER</t>
  </si>
  <si>
    <t>MOULD ERADICATION</t>
  </si>
  <si>
    <t>ASB011</t>
  </si>
  <si>
    <t>Encapsulate Textured Coatings</t>
  </si>
  <si>
    <t>Shower:Supply and install new ne 8.5KW shower unit as per Bron Afon Property Specification connect to water and electrical supplies including shower circuit, RCD/RCBO  45A, DP switch adjust pipework fill, test, certificate, make good.</t>
  </si>
  <si>
    <t>Move gas meter and install bracket to install in unit, complete with all relevant certification required.</t>
  </si>
  <si>
    <t>Additional Painting to ceiling and walls up to 10m2 (Ceiling Area)</t>
  </si>
  <si>
    <t>Removal: Asbestos Floor Tiles</t>
  </si>
  <si>
    <t>ASB012</t>
  </si>
  <si>
    <t>ASB013</t>
  </si>
  <si>
    <t>Floor Tiles:Removal of asbestos - Thermoplastic floor tiles (total area not exceeding 5m2)</t>
  </si>
  <si>
    <t>ASB014</t>
  </si>
  <si>
    <t>Floor Tiles:Removal of asbestos - Thermoplastic floor tiles (areas &gt;5m2 but not exceeding 10m2)</t>
  </si>
  <si>
    <t>Refurbishment Survey</t>
  </si>
  <si>
    <t>Remove and Install a Kitchen Complete (Inclusive of 8 no base / wall units)</t>
  </si>
  <si>
    <t>24 Brynwern</t>
  </si>
  <si>
    <t>34 Brynwern</t>
  </si>
  <si>
    <t>62 Brynwern</t>
  </si>
  <si>
    <t>63 Brynwern</t>
  </si>
  <si>
    <t>75 Brynwern</t>
  </si>
  <si>
    <t>15 Woodview Court</t>
  </si>
  <si>
    <t>17 Woodview Court</t>
  </si>
  <si>
    <t>2 Carlton Court</t>
  </si>
  <si>
    <t>19 East View</t>
  </si>
  <si>
    <t>23 East View</t>
  </si>
  <si>
    <t>12 Fairview Court</t>
  </si>
  <si>
    <t>For the avoidance of doubt any quantities stated below are used during the evaluation process only. The rate provided for the individual set number of units per kitchen below will be used by Bron Afon as part of the delivery project.</t>
  </si>
  <si>
    <r>
      <t xml:space="preserve">Sheet Flooring:Supply and lay </t>
    </r>
    <r>
      <rPr>
        <b/>
        <sz val="10"/>
        <color rgb="FFFF0000"/>
        <rFont val="Arial"/>
        <family val="2"/>
      </rPr>
      <t xml:space="preserve">IVC COMFY FLEX SINTRA(Options 507, 532) </t>
    </r>
    <r>
      <rPr>
        <sz val="10"/>
        <color rgb="FF000000"/>
        <rFont val="Arial"/>
        <family val="2"/>
      </rPr>
      <t xml:space="preserve"> safety flooring with adhesive to and including supply and lay approved sheet sub-base or laytex, including all necessary cutting, all labours, upstands and clean off.</t>
    </r>
  </si>
  <si>
    <r>
      <t xml:space="preserve">Wall Tiles:Clean off walls, prepare to receive new tiles, fix new ne 250 x 152 x 6mm glazed </t>
    </r>
    <r>
      <rPr>
        <sz val="10"/>
        <color rgb="FFFF0000"/>
        <rFont val="Arial"/>
        <family val="2"/>
      </rPr>
      <t>bumpy white</t>
    </r>
    <r>
      <rPr>
        <sz val="10"/>
        <color rgb="FF000000"/>
        <rFont val="Arial"/>
        <family val="2"/>
      </rPr>
      <t xml:space="preserve"> coloured ceramic wall tiles, kitchen worktop to under cupboard height, splashback cooker space, cills, grout, edge strips, make good.</t>
    </r>
  </si>
  <si>
    <r>
      <t xml:space="preserve">Duct:Install / Remove existing ducting and renew pipe duct casing with 6mm plywood casing over 300mm wide, screw to framing with brass cups and screws and decorate to match existing, and remove waste and debris. </t>
    </r>
    <r>
      <rPr>
        <sz val="10"/>
        <color rgb="FFFF0000"/>
        <rFont val="Arial"/>
        <family val="2"/>
      </rPr>
      <t xml:space="preserve">Install soffit vents to allow circulation for gas pipes if necessary. </t>
    </r>
  </si>
  <si>
    <r>
      <t xml:space="preserve">Fan: Isolate/reconnect supply, install through-wall </t>
    </r>
    <r>
      <rPr>
        <sz val="10"/>
        <color rgb="FFFF0000"/>
        <rFont val="Arial"/>
        <family val="2"/>
      </rPr>
      <t>VENT AXIA</t>
    </r>
    <r>
      <rPr>
        <sz val="10"/>
        <color rgb="FF000000"/>
        <rFont val="Arial"/>
        <family val="2"/>
      </rPr>
      <t xml:space="preserve"> condensation control fan, 2 speed motor, 61 l/second high 41 l/second low speed, circuit, spur outlet, builders work, tests, make good.</t>
    </r>
  </si>
  <si>
    <r>
      <t xml:space="preserve">Light Fitting:Isolate/reconnect supply, renew any size </t>
    </r>
    <r>
      <rPr>
        <sz val="10"/>
        <color rgb="FFFF0000"/>
        <rFont val="Arial"/>
        <family val="2"/>
      </rPr>
      <t xml:space="preserve">LED </t>
    </r>
    <r>
      <rPr>
        <sz val="10"/>
        <color rgb="FF000000"/>
        <rFont val="Arial"/>
        <family val="2"/>
      </rPr>
      <t>fitting, including, replace light switch, tests, make good. As per Bron Afon Specification.</t>
    </r>
  </si>
  <si>
    <r>
      <t xml:space="preserve">Wall Tiles:Clean off walls, prepare to receive new tiles, fix new ne 152x152x6mm </t>
    </r>
    <r>
      <rPr>
        <sz val="10"/>
        <color rgb="FFFF0000"/>
        <rFont val="Arial"/>
        <family val="2"/>
      </rPr>
      <t xml:space="preserve">BUMPY WHITE </t>
    </r>
    <r>
      <rPr>
        <sz val="10"/>
        <color rgb="FF000000"/>
        <rFont val="Arial"/>
        <family val="2"/>
      </rPr>
      <t>glazed coloured ceramic wall tiles to bathroom, splash-back, cills, adhesive, grout, edge strips, sealing, cutting.</t>
    </r>
  </si>
  <si>
    <r>
      <t xml:space="preserve">WC-Sheet Flooring:Supply and lay </t>
    </r>
    <r>
      <rPr>
        <b/>
        <sz val="10"/>
        <color rgb="FFFF0000"/>
        <rFont val="Arial"/>
        <family val="2"/>
      </rPr>
      <t>IVC</t>
    </r>
    <r>
      <rPr>
        <sz val="10"/>
        <color rgb="FF000000"/>
        <rFont val="Arial"/>
        <family val="2"/>
      </rPr>
      <t xml:space="preserve"> </t>
    </r>
    <r>
      <rPr>
        <b/>
        <sz val="10"/>
        <color rgb="FFFF0000"/>
        <rFont val="Arial"/>
        <family val="2"/>
      </rPr>
      <t>SABBIA (Options 531-Sandstorm, 594-Gainsboro Grey, 599-Ink)</t>
    </r>
    <r>
      <rPr>
        <sz val="10"/>
        <color rgb="FF000000"/>
        <rFont val="Arial"/>
        <family val="2"/>
      </rPr>
      <t xml:space="preserve"> safety flooring with adhesive to and including supply and lay approved sheet sub-base or latex, including all necessary cutting, all labours, upstands and clean off.</t>
    </r>
  </si>
  <si>
    <r>
      <t xml:space="preserve">BATHROOM-Sheet Flooring:Supply and lay </t>
    </r>
    <r>
      <rPr>
        <b/>
        <sz val="10"/>
        <color rgb="FFFF0000"/>
        <rFont val="Arial"/>
        <family val="2"/>
      </rPr>
      <t>IVC</t>
    </r>
    <r>
      <rPr>
        <sz val="10"/>
        <color rgb="FF000000"/>
        <rFont val="Arial"/>
        <family val="2"/>
      </rPr>
      <t xml:space="preserve"> </t>
    </r>
    <r>
      <rPr>
        <b/>
        <sz val="10"/>
        <color rgb="FFFF0000"/>
        <rFont val="Arial"/>
        <family val="2"/>
      </rPr>
      <t>SABBIA (Options 531-Sandstorm, 594-Gainsboro Grey, 599-Ink)</t>
    </r>
    <r>
      <rPr>
        <sz val="10"/>
        <color rgb="FF000000"/>
        <rFont val="Arial"/>
        <family val="2"/>
      </rPr>
      <t xml:space="preserve"> safety flooring with adhesive to and including supply and lay approved sheet sub-base or latex, including all necessary cutting, all labours, upstands and clean off.</t>
    </r>
  </si>
  <si>
    <r>
      <t xml:space="preserve">WC Fan: Isolate/reconnect supply, install through-wall or ducted low voltage transformer </t>
    </r>
    <r>
      <rPr>
        <sz val="10"/>
        <color rgb="FFFF0000"/>
        <rFont val="Arial"/>
        <family val="2"/>
      </rPr>
      <t xml:space="preserve">VENT AXIA Low Carbon Response (SELV) </t>
    </r>
    <r>
      <rPr>
        <sz val="10"/>
        <color theme="1"/>
        <rFont val="Arial"/>
        <family val="2"/>
      </rPr>
      <t>condensation control fan, class 2 , circuit, spur outlet, builders work, tests, make good.</t>
    </r>
  </si>
  <si>
    <r>
      <t xml:space="preserve">Bathroom Fan: Isolate/reconnect supply, install through-wall or ducted low voltage transformer </t>
    </r>
    <r>
      <rPr>
        <sz val="10"/>
        <color rgb="FFFF0000"/>
        <rFont val="Arial"/>
        <family val="2"/>
      </rPr>
      <t xml:space="preserve">VENT AXIA Low Carbon Response (SELV) </t>
    </r>
    <r>
      <rPr>
        <sz val="10"/>
        <color theme="1"/>
        <rFont val="Arial"/>
        <family val="2"/>
      </rPr>
      <t>condensation control fan, class 2 , circuit, spur outlet, builders work, tests, make good.</t>
    </r>
  </si>
  <si>
    <r>
      <t xml:space="preserve">Bathroom / WC Fan: Isolate/reconnect supply, install through-wall </t>
    </r>
    <r>
      <rPr>
        <sz val="10"/>
        <color rgb="FFFF0000"/>
        <rFont val="Arial"/>
        <family val="2"/>
      </rPr>
      <t>VENT AXIA Low Carbon Response 7</t>
    </r>
    <r>
      <rPr>
        <sz val="10"/>
        <color rgb="FF000000"/>
        <rFont val="Arial"/>
        <family val="2"/>
      </rPr>
      <t xml:space="preserve"> condensation control fan, 2 speed motor, 61 l/second high 41 l/second low speed, circuit, spur outlet, builders work, tests, make good.</t>
    </r>
  </si>
  <si>
    <r>
      <t>Stopcock:</t>
    </r>
    <r>
      <rPr>
        <sz val="10"/>
        <color rgb="FFFF0000"/>
        <rFont val="Arial"/>
        <family val="2"/>
      </rPr>
      <t xml:space="preserve">Relocate </t>
    </r>
    <r>
      <rPr>
        <sz val="10"/>
        <color rgb="FF000000"/>
        <rFont val="Arial"/>
        <family val="2"/>
      </rPr>
      <t>with 15mm stopcock connected to any type of pipework including locate supply and turn water off/on, drain down/refill, adjust pipework as necessary and test and remove waste and debris.</t>
    </r>
  </si>
  <si>
    <r>
      <t>Partition</t>
    </r>
    <r>
      <rPr>
        <sz val="10"/>
        <color rgb="FFFF0000"/>
        <rFont val="Arial"/>
        <family val="2"/>
      </rPr>
      <t>:Erect stud partition to create a small porch area leading to the downstairs WC,</t>
    </r>
    <r>
      <rPr>
        <sz val="10"/>
        <color rgb="FF000000"/>
        <rFont val="Arial"/>
        <family val="2"/>
      </rPr>
      <t xml:space="preserve"> comprising ne 50x100mm members fixed to walls, pack out, scribe, 12.5mm taper edged plasterboard scrim jointed and all labours to both faces.</t>
    </r>
  </si>
  <si>
    <t>Floor Tiles:Removal of asbestos - Thermoplastic floor tiles (areas &gt;10m2 but not exceeding 15m2)</t>
  </si>
  <si>
    <t>Floor Tiles:Removal of asbestos - Thermoplastic floor tiles (areas &gt;15m2 but not exceeding 20m2)</t>
  </si>
  <si>
    <t>ASB015</t>
  </si>
  <si>
    <t>Refurbishment Survey (UKAS Accreditted): Domestic Dwelling (whether Occupied or Unoccupied) to specific rooms (Kitchen, WC, Bathroom) . To include for travel, sampling (up to four samples), analysis and report. Repoert to be provided within 7 days.</t>
  </si>
  <si>
    <t xml:space="preserve">  </t>
  </si>
  <si>
    <t>Remove and Install a Kitchen Complete (Inclusive of 15 or greater no base / wall units )</t>
  </si>
  <si>
    <t>Tab 1</t>
  </si>
  <si>
    <t>Tab 7</t>
  </si>
  <si>
    <t>Upgrade consumer unit to Hager SPD, RCBO consumer unit, maximum 10 ways including, bidirectional RCBO for solar if required, AFDDs are to be installed for final circuits supplying socket outlets up to 32A (including the cooker circuit if containing an integrated outlet) for all types of premise, issue of full EIC and BCN upon completion, upgrade main tails if required(max: 5LM - extra charge if greater than 5LM), upgrade main earth if required.</t>
  </si>
  <si>
    <t>Please provide a cost to remove existing kitchen complete (this including all cupboards, wall cupboards, plinths, worktops, sink, taps, trims, fixtures and fittings). Remove all wall tiles including adhesive, remove existing flooring to kitchen and dispose of waste and debris. Provide a cost to Supply &amp; Install the new kitchen including sink, handles, taps and all fixtures &amp; fittings  (including renewal of waste and h&amp;c pipework to sink) as per the kitchen plans provided in Appendix 8-Plans - Drawings.</t>
  </si>
  <si>
    <t>Using the rates provided in tab " 2. Kitchen Rates " &amp; Appendix 8 - Plans - Drawings - as a guide. Please provide a cost to remove existing kitchen complete (this including all cupboards, wall cupboards, plinths, worktops, sink, taps, trims, fixtures and fittings). Remove all wall tiles including adhesive, remove existing flooring to kitchen and dispose of waste and debris. Provide a cost to Supply &amp; Install the new kitchen as per the future benchmarx kitchen plans (to be provided) including sink, handles, taps and all fixtures &amp; fittings  (including renewal of waste and h&amp;c pipework to sink).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</si>
</sst>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35" x14ac:knownFonts="1">
    <font>
      <sz val="11"/>
      <color theme="1"/>
      <name val="Calibri"/>
      <family val="2"/>
      <scheme val="minor"/>
    </font>
    <font>
      <sz val="11"/>
      <color rgb="FF000000"/>
      <name val="Arial"/>
      <family val="2"/>
    </font>
    <font>
      <b/>
      <sz val="11"/>
      <color rgb="FFFF0000"/>
      <name val="Calibri"/>
      <family val="2"/>
      <scheme val="minor"/>
    </font>
    <font>
      <sz val="11"/>
      <color rgb="FFFF0000"/>
      <name val="Calibri"/>
      <family val="2"/>
      <scheme val="minor"/>
    </font>
    <font>
      <sz val="11"/>
      <name val="Calibri"/>
      <family val="2"/>
      <scheme val="minor"/>
    </font>
    <font>
      <b/>
      <u/>
      <sz val="12"/>
      <color rgb="FFFF0000"/>
      <name val="Calibri"/>
      <family val="2"/>
      <scheme val="minor"/>
    </font>
    <font>
      <sz val="11"/>
      <color theme="1"/>
      <name val="Calibri"/>
      <family val="2"/>
      <scheme val="minor"/>
    </font>
    <font>
      <b/>
      <sz val="11"/>
      <color theme="1"/>
      <name val="Calibri"/>
      <family val="2"/>
      <scheme val="minor"/>
    </font>
    <font>
      <sz val="8"/>
      <name val="Calibri"/>
      <family val="2"/>
      <scheme val="minor"/>
    </font>
    <font>
      <b/>
      <u val="singleAccounting"/>
      <sz val="11"/>
      <color rgb="FFFF0000"/>
      <name val="Calibri"/>
      <family val="2"/>
      <scheme val="minor"/>
    </font>
    <font>
      <b/>
      <sz val="11"/>
      <name val="Calibri"/>
      <family val="2"/>
      <scheme val="minor"/>
    </font>
    <font>
      <b/>
      <i/>
      <sz val="11"/>
      <color theme="1"/>
      <name val="Calibri"/>
      <family val="2"/>
      <scheme val="minor"/>
    </font>
    <font>
      <b/>
      <u/>
      <sz val="11"/>
      <color theme="1"/>
      <name val="Calibri"/>
      <family val="2"/>
      <scheme val="minor"/>
    </font>
    <font>
      <sz val="10"/>
      <name val="Arial"/>
      <family val="2"/>
    </font>
    <font>
      <b/>
      <sz val="11"/>
      <color rgb="FF000000"/>
      <name val="Calibri"/>
      <family val="2"/>
      <scheme val="minor"/>
    </font>
    <font>
      <b/>
      <sz val="12"/>
      <color rgb="FF000000"/>
      <name val="Calibri"/>
      <family val="2"/>
      <scheme val="minor"/>
    </font>
    <font>
      <sz val="12"/>
      <color rgb="FF000000"/>
      <name val="Calibri"/>
      <family val="2"/>
      <scheme val="minor"/>
    </font>
    <font>
      <b/>
      <u/>
      <sz val="11"/>
      <color rgb="FFFF0000"/>
      <name val="Calibri"/>
      <family val="2"/>
      <scheme val="minor"/>
    </font>
    <font>
      <sz val="10"/>
      <name val="Calibri"/>
      <family val="2"/>
      <scheme val="minor"/>
    </font>
    <font>
      <b/>
      <sz val="11"/>
      <color theme="1"/>
      <name val="Century Gothic"/>
      <family val="2"/>
    </font>
    <font>
      <sz val="11"/>
      <color theme="1"/>
      <name val="Century Gothic"/>
      <family val="2"/>
    </font>
    <font>
      <b/>
      <sz val="20"/>
      <color theme="1"/>
      <name val="Century Gothic"/>
      <family val="2"/>
    </font>
    <font>
      <b/>
      <sz val="12"/>
      <color rgb="FFFF0000"/>
      <name val="Century Gothic"/>
      <family val="2"/>
    </font>
    <font>
      <u/>
      <sz val="12"/>
      <name val="Arial"/>
      <family val="2"/>
    </font>
    <font>
      <b/>
      <u/>
      <sz val="20"/>
      <color theme="1"/>
      <name val="Calibri"/>
      <family val="2"/>
      <scheme val="minor"/>
    </font>
    <font>
      <b/>
      <u/>
      <sz val="10"/>
      <color theme="1"/>
      <name val="Arial"/>
      <family val="2"/>
    </font>
    <font>
      <sz val="10"/>
      <color theme="1"/>
      <name val="Arial"/>
      <family val="2"/>
    </font>
    <font>
      <b/>
      <sz val="10"/>
      <color rgb="FFFF0000"/>
      <name val="Arial"/>
      <family val="2"/>
    </font>
    <font>
      <sz val="10"/>
      <color rgb="FF000000"/>
      <name val="Arial"/>
      <family val="2"/>
    </font>
    <font>
      <sz val="10"/>
      <color rgb="FFFF0000"/>
      <name val="Arial"/>
      <family val="2"/>
    </font>
    <font>
      <b/>
      <u/>
      <sz val="10"/>
      <color rgb="FFFF0000"/>
      <name val="Arial"/>
      <family val="2"/>
    </font>
    <font>
      <b/>
      <sz val="10"/>
      <color theme="1"/>
      <name val="Arial"/>
      <family val="2"/>
    </font>
    <font>
      <b/>
      <sz val="10"/>
      <name val="Arial"/>
      <family val="2"/>
    </font>
    <font>
      <b/>
      <sz val="10"/>
      <color rgb="FF000000"/>
      <name val="Arial"/>
      <family val="2"/>
    </font>
    <font>
      <u/>
      <sz val="11"/>
      <color theme="1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2"/>
        <bgColor indexed="64"/>
      </patternFill>
    </fill>
    <fill>
      <patternFill patternType="solid">
        <fgColor theme="6"/>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style="thin">
        <color rgb="FF000000"/>
      </top>
      <bottom/>
      <diagonal/>
    </border>
    <border>
      <left style="thin">
        <color theme="0"/>
      </left>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indexed="64"/>
      </left>
      <right style="thin">
        <color indexed="64"/>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top/>
      <bottom/>
      <diagonal/>
    </border>
    <border>
      <left/>
      <right style="thin">
        <color theme="0"/>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right/>
      <top/>
      <bottom style="thin">
        <color indexed="64"/>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rgb="FF000000"/>
      </left>
      <right style="thin">
        <color rgb="FF000000"/>
      </right>
      <top style="thin">
        <color rgb="FF000000"/>
      </top>
      <bottom/>
      <diagonal/>
    </border>
  </borders>
  <cellStyleXfs count="7">
    <xf numFmtId="0" fontId="0" fillId="0" borderId="0"/>
    <xf numFmtId="0" fontId="13" fillId="0" borderId="0"/>
    <xf numFmtId="0" fontId="6" fillId="0" borderId="0"/>
    <xf numFmtId="0" fontId="13" fillId="0" borderId="0"/>
    <xf numFmtId="0" fontId="6" fillId="0" borderId="0"/>
    <xf numFmtId="0" fontId="6" fillId="0" borderId="0"/>
    <xf numFmtId="0" fontId="34" fillId="0" borderId="0" applyNumberFormat="0" applyFill="0" applyBorder="0" applyAlignment="0" applyProtection="0"/>
  </cellStyleXfs>
  <cellXfs count="264">
    <xf numFmtId="0" fontId="0" fillId="0" borderId="0" xfId="0"/>
    <xf numFmtId="49" fontId="7"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49" fontId="0" fillId="0" borderId="1" xfId="0" applyNumberFormat="1" applyBorder="1" applyAlignment="1">
      <alignment horizontal="center" vertical="top"/>
    </xf>
    <xf numFmtId="0" fontId="0" fillId="0" borderId="3" xfId="0" applyBorder="1" applyAlignment="1">
      <alignment horizontal="center" vertical="top" wrapText="1"/>
    </xf>
    <xf numFmtId="44" fontId="0" fillId="2" borderId="1" xfId="0" applyNumberFormat="1" applyFill="1" applyBorder="1" applyAlignment="1" applyProtection="1">
      <alignment vertical="top" wrapText="1"/>
      <protection hidden="1"/>
    </xf>
    <xf numFmtId="44" fontId="4" fillId="2" borderId="1" xfId="0" applyNumberFormat="1" applyFont="1" applyFill="1" applyBorder="1" applyAlignment="1">
      <alignment vertical="top" wrapText="1"/>
    </xf>
    <xf numFmtId="0" fontId="0" fillId="0" borderId="1" xfId="0" applyBorder="1"/>
    <xf numFmtId="0" fontId="0" fillId="0" borderId="12" xfId="0" applyBorder="1" applyAlignment="1">
      <alignment horizontal="left" vertical="top" wrapText="1"/>
    </xf>
    <xf numFmtId="164" fontId="7" fillId="0" borderId="1" xfId="0" applyNumberFormat="1" applyFont="1" applyBorder="1" applyAlignment="1" applyProtection="1">
      <alignment horizontal="center" vertical="top" wrapText="1"/>
      <protection hidden="1"/>
    </xf>
    <xf numFmtId="0" fontId="7" fillId="0" borderId="12" xfId="0" applyFont="1" applyBorder="1" applyAlignment="1">
      <alignment horizontal="center" vertical="center" wrapText="1"/>
    </xf>
    <xf numFmtId="0" fontId="0" fillId="0" borderId="12" xfId="0" applyBorder="1" applyAlignment="1">
      <alignment vertical="top" wrapText="1"/>
    </xf>
    <xf numFmtId="0" fontId="0" fillId="0" borderId="12" xfId="0" applyBorder="1" applyAlignment="1">
      <alignment vertical="center" wrapText="1"/>
    </xf>
    <xf numFmtId="0" fontId="10" fillId="0" borderId="6" xfId="0" applyFont="1" applyBorder="1" applyAlignment="1">
      <alignment horizontal="center" vertical="center" wrapText="1"/>
    </xf>
    <xf numFmtId="1" fontId="0" fillId="0" borderId="6" xfId="0" applyNumberFormat="1" applyBorder="1" applyAlignment="1" applyProtection="1">
      <alignment horizontal="center" vertical="top" wrapText="1"/>
      <protection hidden="1"/>
    </xf>
    <xf numFmtId="0" fontId="14" fillId="0" borderId="1" xfId="0" applyFont="1" applyBorder="1" applyAlignment="1">
      <alignment horizontal="center" vertical="center" wrapText="1"/>
    </xf>
    <xf numFmtId="0" fontId="16" fillId="0" borderId="1" xfId="0" applyFont="1" applyBorder="1" applyAlignment="1">
      <alignment vertical="top" wrapText="1"/>
    </xf>
    <xf numFmtId="0" fontId="0" fillId="2" borderId="0" xfId="0" applyFill="1"/>
    <xf numFmtId="0" fontId="17" fillId="0" borderId="1" xfId="0" applyFont="1" applyBorder="1"/>
    <xf numFmtId="164" fontId="17" fillId="0" borderId="1" xfId="0" applyNumberFormat="1" applyFont="1" applyBorder="1"/>
    <xf numFmtId="0" fontId="9" fillId="0" borderId="0" xfId="0" applyFont="1"/>
    <xf numFmtId="0" fontId="19" fillId="3" borderId="1" xfId="2" applyFont="1" applyFill="1" applyBorder="1" applyAlignment="1">
      <alignment horizontal="center" vertical="center"/>
    </xf>
    <xf numFmtId="0" fontId="20" fillId="0" borderId="1" xfId="2" applyFont="1" applyBorder="1" applyAlignment="1">
      <alignment horizontal="center" vertical="center"/>
    </xf>
    <xf numFmtId="44" fontId="20" fillId="0" borderId="1" xfId="2" applyNumberFormat="1" applyFont="1" applyBorder="1" applyAlignment="1">
      <alignment vertical="center"/>
    </xf>
    <xf numFmtId="0" fontId="20" fillId="0" borderId="0" xfId="2" applyFont="1" applyAlignment="1">
      <alignment horizontal="center" vertical="center"/>
    </xf>
    <xf numFmtId="0" fontId="20" fillId="0" borderId="0" xfId="2" applyFont="1" applyAlignment="1">
      <alignment vertical="center"/>
    </xf>
    <xf numFmtId="0" fontId="5" fillId="2" borderId="0" xfId="0" applyFont="1" applyFill="1"/>
    <xf numFmtId="0" fontId="21" fillId="0" borderId="0" xfId="1" applyFont="1"/>
    <xf numFmtId="0" fontId="22" fillId="2" borderId="0" xfId="1" applyFont="1" applyFill="1"/>
    <xf numFmtId="0" fontId="23" fillId="0" borderId="0" xfId="1" applyFont="1"/>
    <xf numFmtId="0" fontId="22" fillId="0" borderId="0" xfId="1" applyFont="1"/>
    <xf numFmtId="0" fontId="12" fillId="0" borderId="4" xfId="0" applyFont="1" applyBorder="1"/>
    <xf numFmtId="0" fontId="0" fillId="0" borderId="4" xfId="0" applyBorder="1"/>
    <xf numFmtId="0" fontId="0" fillId="0" borderId="7" xfId="0" applyBorder="1"/>
    <xf numFmtId="44" fontId="20" fillId="0" borderId="1" xfId="2" applyNumberFormat="1" applyFont="1" applyBorder="1" applyAlignment="1">
      <alignment horizontal="center" vertical="center"/>
    </xf>
    <xf numFmtId="0" fontId="1" fillId="0" borderId="0" xfId="0" applyFont="1" applyAlignment="1">
      <alignment vertical="center"/>
    </xf>
    <xf numFmtId="0" fontId="7" fillId="0" borderId="4" xfId="0" applyFont="1" applyBorder="1" applyAlignment="1">
      <alignment horizontal="center" vertical="center" wrapText="1"/>
    </xf>
    <xf numFmtId="49" fontId="11" fillId="4" borderId="1" xfId="0" applyNumberFormat="1" applyFont="1" applyFill="1" applyBorder="1" applyAlignment="1">
      <alignment horizontal="center" vertical="center"/>
    </xf>
    <xf numFmtId="0" fontId="11" fillId="4" borderId="12" xfId="0" applyFont="1" applyFill="1" applyBorder="1" applyAlignment="1">
      <alignment horizontal="left" vertical="top" wrapText="1"/>
    </xf>
    <xf numFmtId="44" fontId="0" fillId="2" borderId="1" xfId="0" applyNumberFormat="1" applyFill="1" applyBorder="1"/>
    <xf numFmtId="0" fontId="18" fillId="0" borderId="0" xfId="0" applyFont="1" applyAlignment="1">
      <alignment horizontal="center" vertical="center"/>
    </xf>
    <xf numFmtId="44" fontId="0" fillId="0" borderId="0" xfId="0" applyNumberFormat="1"/>
    <xf numFmtId="0" fontId="0" fillId="0" borderId="1" xfId="0" applyBorder="1" applyAlignment="1">
      <alignment horizontal="center" vertical="top"/>
    </xf>
    <xf numFmtId="44" fontId="9" fillId="0" borderId="2" xfId="0" applyNumberFormat="1" applyFont="1" applyBorder="1"/>
    <xf numFmtId="0" fontId="24" fillId="0" borderId="0" xfId="0" applyFont="1"/>
    <xf numFmtId="0" fontId="0" fillId="0" borderId="1" xfId="0" applyBorder="1" applyAlignment="1">
      <alignment vertical="center"/>
    </xf>
    <xf numFmtId="44" fontId="0" fillId="0" borderId="1" xfId="0" applyNumberFormat="1" applyBorder="1" applyAlignment="1">
      <alignment horizontal="center" vertical="top"/>
    </xf>
    <xf numFmtId="0" fontId="25" fillId="0" borderId="0" xfId="0" applyFont="1"/>
    <xf numFmtId="0" fontId="26" fillId="0" borderId="0" xfId="0" applyFont="1"/>
    <xf numFmtId="0" fontId="25" fillId="0" borderId="1" xfId="0" applyFont="1" applyBorder="1" applyAlignment="1">
      <alignment horizontal="center" vertical="center"/>
    </xf>
    <xf numFmtId="44" fontId="25" fillId="0" borderId="1" xfId="0" applyNumberFormat="1" applyFont="1" applyBorder="1" applyAlignment="1">
      <alignment horizontal="center" vertical="center"/>
    </xf>
    <xf numFmtId="0" fontId="25" fillId="0" borderId="1" xfId="0" applyFont="1" applyBorder="1" applyAlignment="1">
      <alignment horizontal="center" vertical="center" wrapText="1"/>
    </xf>
    <xf numFmtId="0" fontId="27" fillId="0" borderId="7" xfId="0" applyFont="1" applyBorder="1" applyAlignment="1">
      <alignment horizontal="center" vertical="center"/>
    </xf>
    <xf numFmtId="0" fontId="28" fillId="0" borderId="4"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1" xfId="0" applyFont="1" applyBorder="1" applyAlignment="1">
      <alignment horizontal="center" vertical="center" wrapText="1"/>
    </xf>
    <xf numFmtId="44" fontId="26" fillId="2" borderId="1" xfId="0" applyNumberFormat="1" applyFont="1" applyFill="1" applyBorder="1" applyAlignment="1">
      <alignment horizontal="center" vertical="center" wrapText="1"/>
    </xf>
    <xf numFmtId="44" fontId="28" fillId="0" borderId="1" xfId="0" applyNumberFormat="1" applyFont="1" applyBorder="1" applyAlignment="1">
      <alignment horizontal="center" vertical="center" wrapText="1"/>
    </xf>
    <xf numFmtId="0" fontId="28" fillId="0" borderId="1" xfId="0" applyFont="1" applyBorder="1" applyAlignment="1">
      <alignment horizontal="center" vertical="center" wrapText="1"/>
    </xf>
    <xf numFmtId="0" fontId="26" fillId="0" borderId="1" xfId="0" applyFont="1" applyBorder="1" applyAlignment="1">
      <alignment horizontal="center" vertical="center"/>
    </xf>
    <xf numFmtId="0" fontId="26" fillId="0" borderId="0" xfId="0" applyFont="1" applyAlignment="1">
      <alignment horizontal="center" vertical="center"/>
    </xf>
    <xf numFmtId="0" fontId="28" fillId="0" borderId="3" xfId="0" applyFont="1" applyBorder="1" applyAlignment="1">
      <alignment horizontal="center" vertical="center" wrapText="1"/>
    </xf>
    <xf numFmtId="0" fontId="26" fillId="0" borderId="6" xfId="0" applyFont="1" applyBorder="1" applyAlignment="1">
      <alignment horizontal="center" vertical="center"/>
    </xf>
    <xf numFmtId="44" fontId="28" fillId="0" borderId="4" xfId="0" applyNumberFormat="1" applyFont="1" applyBorder="1" applyAlignment="1">
      <alignment horizontal="center" vertical="center" wrapText="1"/>
    </xf>
    <xf numFmtId="44" fontId="28" fillId="0" borderId="12" xfId="0" applyNumberFormat="1" applyFont="1" applyBorder="1" applyAlignment="1">
      <alignment horizontal="center" vertical="center" wrapText="1"/>
    </xf>
    <xf numFmtId="0" fontId="30" fillId="0" borderId="7" xfId="0" applyFont="1" applyBorder="1" applyAlignment="1">
      <alignment horizontal="center" vertical="center"/>
    </xf>
    <xf numFmtId="44" fontId="28" fillId="0" borderId="26" xfId="0" applyNumberFormat="1" applyFont="1" applyBorder="1" applyAlignment="1">
      <alignment horizontal="center" vertical="center" wrapText="1"/>
    </xf>
    <xf numFmtId="0" fontId="28" fillId="0" borderId="25" xfId="0" applyFont="1" applyBorder="1" applyAlignment="1">
      <alignment horizontal="center" vertical="center" wrapText="1"/>
    </xf>
    <xf numFmtId="44" fontId="28" fillId="0" borderId="3" xfId="0" applyNumberFormat="1" applyFont="1" applyBorder="1" applyAlignment="1">
      <alignment horizontal="center" vertical="center" wrapText="1"/>
    </xf>
    <xf numFmtId="0" fontId="26" fillId="0" borderId="0" xfId="0" applyFont="1" applyAlignment="1">
      <alignment horizontal="center" vertical="center" wrapText="1"/>
    </xf>
    <xf numFmtId="0" fontId="26" fillId="0" borderId="3" xfId="0" applyFont="1" applyBorder="1" applyAlignment="1">
      <alignment horizontal="center" vertical="center"/>
    </xf>
    <xf numFmtId="0" fontId="26" fillId="0" borderId="4" xfId="0" applyFont="1" applyBorder="1" applyAlignment="1">
      <alignment horizontal="center" vertical="center"/>
    </xf>
    <xf numFmtId="44" fontId="26" fillId="0" borderId="4" xfId="0" applyNumberFormat="1" applyFont="1" applyBorder="1" applyAlignment="1">
      <alignment horizontal="center" vertical="center"/>
    </xf>
    <xf numFmtId="44" fontId="26" fillId="0" borderId="1" xfId="0" applyNumberFormat="1" applyFont="1" applyBorder="1" applyAlignment="1">
      <alignment horizontal="center" vertical="center"/>
    </xf>
    <xf numFmtId="0" fontId="30" fillId="0" borderId="1" xfId="0" applyFont="1" applyBorder="1" applyAlignment="1">
      <alignment horizontal="center" vertical="center" wrapText="1"/>
    </xf>
    <xf numFmtId="44" fontId="28" fillId="0" borderId="25" xfId="0" applyNumberFormat="1" applyFont="1" applyBorder="1" applyAlignment="1">
      <alignment horizontal="center" vertical="center" wrapText="1"/>
    </xf>
    <xf numFmtId="0" fontId="26" fillId="0" borderId="5" xfId="0" applyFont="1" applyBorder="1" applyAlignment="1">
      <alignment horizontal="center" vertical="center"/>
    </xf>
    <xf numFmtId="0" fontId="26" fillId="0" borderId="8" xfId="0" applyFont="1" applyBorder="1" applyAlignment="1">
      <alignment horizontal="center" vertical="center"/>
    </xf>
    <xf numFmtId="44" fontId="26" fillId="2" borderId="8" xfId="0" applyNumberFormat="1" applyFont="1" applyFill="1" applyBorder="1" applyAlignment="1">
      <alignment horizontal="center" vertical="center"/>
    </xf>
    <xf numFmtId="44" fontId="26" fillId="2" borderId="1" xfId="0" applyNumberFormat="1" applyFont="1" applyFill="1" applyBorder="1" applyAlignment="1">
      <alignment horizontal="center" vertical="center"/>
    </xf>
    <xf numFmtId="0" fontId="30" fillId="0" borderId="3" xfId="0" applyFont="1" applyBorder="1" applyAlignment="1">
      <alignment horizontal="center" vertical="center" wrapText="1"/>
    </xf>
    <xf numFmtId="44" fontId="26" fillId="0" borderId="0" xfId="0" applyNumberFormat="1" applyFont="1" applyAlignment="1">
      <alignment horizontal="center" vertical="center"/>
    </xf>
    <xf numFmtId="0" fontId="26" fillId="0" borderId="7" xfId="0" applyFont="1" applyBorder="1" applyAlignment="1">
      <alignment horizontal="center" vertical="center" wrapText="1"/>
    </xf>
    <xf numFmtId="44" fontId="26" fillId="2" borderId="4" xfId="0" applyNumberFormat="1" applyFont="1" applyFill="1" applyBorder="1" applyAlignment="1">
      <alignment horizontal="center" vertical="center"/>
    </xf>
    <xf numFmtId="44" fontId="28" fillId="0" borderId="7" xfId="0" applyNumberFormat="1" applyFont="1" applyBorder="1" applyAlignment="1">
      <alignment horizontal="center" vertical="center" wrapText="1"/>
    </xf>
    <xf numFmtId="0" fontId="26" fillId="0" borderId="7" xfId="0" applyFont="1" applyBorder="1" applyAlignment="1">
      <alignment horizontal="center" vertical="center"/>
    </xf>
    <xf numFmtId="44" fontId="26" fillId="0" borderId="7" xfId="0" applyNumberFormat="1" applyFont="1" applyBorder="1" applyAlignment="1">
      <alignment horizontal="center" vertical="center"/>
    </xf>
    <xf numFmtId="0" fontId="26" fillId="0" borderId="33" xfId="0" applyFont="1" applyBorder="1" applyAlignment="1">
      <alignment horizontal="center" vertical="center" wrapText="1"/>
    </xf>
    <xf numFmtId="0" fontId="26" fillId="0" borderId="33" xfId="0" applyFont="1" applyBorder="1" applyAlignment="1">
      <alignment horizontal="center" vertical="center"/>
    </xf>
    <xf numFmtId="44" fontId="26" fillId="2" borderId="33" xfId="0" applyNumberFormat="1" applyFont="1" applyFill="1" applyBorder="1" applyAlignment="1">
      <alignment horizontal="center" vertical="center"/>
    </xf>
    <xf numFmtId="44" fontId="28" fillId="0" borderId="33" xfId="0" applyNumberFormat="1" applyFont="1" applyBorder="1" applyAlignment="1">
      <alignment horizontal="center" vertical="center" wrapText="1"/>
    </xf>
    <xf numFmtId="44" fontId="26" fillId="0" borderId="33" xfId="0" applyNumberFormat="1" applyFont="1" applyBorder="1" applyAlignment="1">
      <alignment horizontal="center" vertical="center"/>
    </xf>
    <xf numFmtId="44" fontId="26" fillId="0" borderId="36" xfId="0" applyNumberFormat="1" applyFont="1" applyBorder="1" applyAlignment="1">
      <alignment horizontal="center" vertical="center"/>
    </xf>
    <xf numFmtId="0" fontId="30" fillId="0" borderId="33" xfId="0" applyFont="1" applyBorder="1" applyAlignment="1">
      <alignment horizontal="center" vertical="center" wrapText="1"/>
    </xf>
    <xf numFmtId="44" fontId="28" fillId="0" borderId="30" xfId="0" applyNumberFormat="1" applyFont="1" applyBorder="1" applyAlignment="1">
      <alignment horizontal="center" vertical="center" wrapText="1"/>
    </xf>
    <xf numFmtId="0" fontId="26" fillId="0" borderId="14" xfId="0" applyFont="1" applyBorder="1" applyAlignment="1">
      <alignment horizontal="center" vertical="center"/>
    </xf>
    <xf numFmtId="44" fontId="26" fillId="2" borderId="3" xfId="0" applyNumberFormat="1" applyFont="1" applyFill="1" applyBorder="1" applyAlignment="1">
      <alignment horizontal="center" vertical="center"/>
    </xf>
    <xf numFmtId="44" fontId="26" fillId="0" borderId="3" xfId="0" applyNumberFormat="1" applyFont="1" applyBorder="1" applyAlignment="1">
      <alignment horizontal="center" vertical="center"/>
    </xf>
    <xf numFmtId="44" fontId="26" fillId="2" borderId="12" xfId="0" applyNumberFormat="1" applyFont="1" applyFill="1" applyBorder="1" applyAlignment="1">
      <alignment horizontal="center" vertical="center"/>
    </xf>
    <xf numFmtId="44" fontId="26" fillId="2" borderId="36" xfId="0" applyNumberFormat="1" applyFont="1" applyFill="1" applyBorder="1" applyAlignment="1">
      <alignment horizontal="center" vertical="center"/>
    </xf>
    <xf numFmtId="44" fontId="26"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4" fontId="13" fillId="2" borderId="1" xfId="0" applyNumberFormat="1" applyFont="1" applyFill="1" applyBorder="1" applyAlignment="1">
      <alignment horizontal="center" vertical="center" wrapText="1"/>
    </xf>
    <xf numFmtId="44" fontId="13" fillId="0" borderId="1" xfId="0" applyNumberFormat="1" applyFont="1" applyBorder="1" applyAlignment="1">
      <alignment horizontal="center" vertical="center" wrapText="1"/>
    </xf>
    <xf numFmtId="0" fontId="28" fillId="0" borderId="28" xfId="0" applyFont="1" applyBorder="1" applyAlignment="1">
      <alignment horizontal="center" vertical="center" wrapText="1"/>
    </xf>
    <xf numFmtId="0" fontId="28" fillId="0" borderId="0" xfId="0" applyFont="1" applyAlignment="1">
      <alignment horizontal="center" vertical="center" wrapText="1"/>
    </xf>
    <xf numFmtId="0" fontId="26" fillId="0" borderId="12" xfId="0" applyFont="1" applyBorder="1" applyAlignment="1">
      <alignment horizontal="center" vertical="center" wrapText="1"/>
    </xf>
    <xf numFmtId="0" fontId="28" fillId="0" borderId="32" xfId="0" applyFont="1" applyBorder="1" applyAlignment="1">
      <alignment horizontal="center" vertical="center" wrapText="1"/>
    </xf>
    <xf numFmtId="0" fontId="28" fillId="0" borderId="31" xfId="0" applyFont="1" applyBorder="1" applyAlignment="1">
      <alignment horizontal="center" vertical="center" wrapText="1"/>
    </xf>
    <xf numFmtId="0" fontId="28" fillId="0" borderId="30" xfId="0" applyFont="1" applyBorder="1" applyAlignment="1">
      <alignment horizontal="center" vertical="center" wrapText="1"/>
    </xf>
    <xf numFmtId="0" fontId="28" fillId="0" borderId="26"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1" xfId="0" applyFont="1" applyBorder="1" applyAlignment="1" applyProtection="1">
      <alignment horizontal="center" vertical="center" wrapText="1"/>
      <protection hidden="1"/>
    </xf>
    <xf numFmtId="0" fontId="26" fillId="0" borderId="3" xfId="0" applyFont="1" applyBorder="1" applyAlignment="1">
      <alignment horizontal="center" vertical="center" wrapText="1"/>
    </xf>
    <xf numFmtId="0" fontId="28" fillId="0" borderId="15" xfId="0" applyFont="1" applyBorder="1" applyAlignment="1">
      <alignment horizontal="center" vertical="center" wrapText="1"/>
    </xf>
    <xf numFmtId="0" fontId="13" fillId="0" borderId="0" xfId="0" applyFont="1" applyAlignment="1">
      <alignment horizontal="center" vertical="center" wrapText="1"/>
    </xf>
    <xf numFmtId="0" fontId="25" fillId="0" borderId="0" xfId="0" applyFont="1" applyAlignment="1">
      <alignment horizontal="center" vertical="center"/>
    </xf>
    <xf numFmtId="0" fontId="26" fillId="0" borderId="27" xfId="0" applyFont="1" applyBorder="1" applyAlignment="1">
      <alignment horizontal="center" vertical="center"/>
    </xf>
    <xf numFmtId="0" fontId="26" fillId="0" borderId="25" xfId="0" applyFont="1" applyBorder="1" applyAlignment="1">
      <alignment horizontal="center" vertical="center"/>
    </xf>
    <xf numFmtId="0" fontId="26" fillId="0" borderId="26" xfId="0" applyFont="1" applyBorder="1" applyAlignment="1">
      <alignment horizontal="center" vertical="center"/>
    </xf>
    <xf numFmtId="0" fontId="26" fillId="0" borderId="29" xfId="0" applyFont="1" applyBorder="1" applyAlignment="1">
      <alignment horizontal="center" vertical="center"/>
    </xf>
    <xf numFmtId="0" fontId="26" fillId="0" borderId="11" xfId="0" applyFont="1" applyBorder="1" applyAlignment="1">
      <alignment horizontal="center" vertical="center"/>
    </xf>
    <xf numFmtId="0" fontId="26" fillId="0" borderId="30" xfId="0" applyFont="1" applyBorder="1" applyAlignment="1">
      <alignment horizontal="center" vertical="center"/>
    </xf>
    <xf numFmtId="0" fontId="26" fillId="0" borderId="31" xfId="0" applyFont="1" applyBorder="1" applyAlignment="1">
      <alignment horizontal="center" vertical="center"/>
    </xf>
    <xf numFmtId="0" fontId="26" fillId="0" borderId="10" xfId="0" applyFont="1" applyBorder="1" applyAlignment="1">
      <alignment horizontal="center" vertical="center" wrapText="1"/>
    </xf>
    <xf numFmtId="0" fontId="28" fillId="0" borderId="3" xfId="0" applyFont="1" applyBorder="1" applyAlignment="1">
      <alignment horizontal="center" vertical="center"/>
    </xf>
    <xf numFmtId="0" fontId="28" fillId="0" borderId="7" xfId="0" applyFont="1" applyBorder="1" applyAlignment="1">
      <alignment horizontal="center" vertical="center"/>
    </xf>
    <xf numFmtId="0" fontId="28" fillId="0" borderId="20" xfId="0" applyFont="1" applyBorder="1" applyAlignment="1">
      <alignment horizontal="center" vertical="center" wrapText="1"/>
    </xf>
    <xf numFmtId="0" fontId="28" fillId="0" borderId="15" xfId="0" applyFont="1" applyBorder="1" applyAlignment="1">
      <alignment horizontal="center" vertical="center"/>
    </xf>
    <xf numFmtId="0" fontId="28" fillId="0" borderId="19" xfId="0" applyFont="1" applyBorder="1" applyAlignment="1">
      <alignment horizontal="center" vertical="center"/>
    </xf>
    <xf numFmtId="0" fontId="28" fillId="0" borderId="24" xfId="0" applyFont="1" applyBorder="1" applyAlignment="1">
      <alignment horizontal="center" vertical="center"/>
    </xf>
    <xf numFmtId="0" fontId="28" fillId="0" borderId="1" xfId="0" applyFont="1" applyBorder="1" applyAlignment="1">
      <alignment horizontal="center" vertical="center"/>
    </xf>
    <xf numFmtId="0" fontId="13" fillId="0" borderId="0" xfId="0" applyFont="1" applyAlignment="1">
      <alignment horizontal="center" vertical="center"/>
    </xf>
    <xf numFmtId="0" fontId="31" fillId="0" borderId="1" xfId="0" applyFont="1" applyBorder="1" applyAlignment="1">
      <alignment horizontal="center" vertical="center"/>
    </xf>
    <xf numFmtId="44" fontId="31" fillId="0" borderId="1" xfId="0" applyNumberFormat="1" applyFont="1" applyBorder="1" applyAlignment="1">
      <alignment horizontal="center" vertical="center"/>
    </xf>
    <xf numFmtId="0" fontId="29" fillId="0" borderId="0" xfId="3" applyFont="1" applyAlignment="1">
      <alignment horizontal="left" vertical="center" wrapText="1"/>
    </xf>
    <xf numFmtId="0" fontId="27" fillId="0" borderId="0" xfId="3" applyFont="1" applyAlignment="1">
      <alignment vertical="center"/>
    </xf>
    <xf numFmtId="0" fontId="29" fillId="0" borderId="9" xfId="3" applyFont="1" applyBorder="1" applyAlignment="1">
      <alignment vertical="center"/>
    </xf>
    <xf numFmtId="0" fontId="32" fillId="3" borderId="4" xfId="3" applyFont="1" applyFill="1" applyBorder="1" applyAlignment="1">
      <alignment horizontal="center" vertical="center" wrapText="1"/>
    </xf>
    <xf numFmtId="0" fontId="32" fillId="3" borderId="4" xfId="3" applyFont="1" applyFill="1" applyBorder="1" applyAlignment="1">
      <alignment horizontal="center" wrapText="1"/>
    </xf>
    <xf numFmtId="0" fontId="13" fillId="0" borderId="1" xfId="3" applyBorder="1"/>
    <xf numFmtId="0" fontId="13" fillId="0" borderId="1" xfId="3" applyBorder="1" applyAlignment="1">
      <alignment horizontal="center"/>
    </xf>
    <xf numFmtId="0" fontId="13" fillId="0" borderId="1" xfId="3" applyBorder="1" applyAlignment="1">
      <alignment horizontal="center" vertical="center"/>
    </xf>
    <xf numFmtId="44" fontId="13" fillId="2" borderId="1" xfId="3" applyNumberFormat="1" applyFill="1" applyBorder="1" applyProtection="1">
      <protection locked="0" hidden="1"/>
    </xf>
    <xf numFmtId="44" fontId="13" fillId="0" borderId="1" xfId="3" applyNumberFormat="1" applyBorder="1" applyAlignment="1">
      <alignment horizontal="center"/>
    </xf>
    <xf numFmtId="0" fontId="13" fillId="3" borderId="11" xfId="3" applyFill="1" applyBorder="1"/>
    <xf numFmtId="0" fontId="13" fillId="3" borderId="7" xfId="3" applyFill="1" applyBorder="1"/>
    <xf numFmtId="0" fontId="13" fillId="3" borderId="11" xfId="3" applyFill="1" applyBorder="1" applyAlignment="1">
      <alignment horizontal="center" vertical="center"/>
    </xf>
    <xf numFmtId="44" fontId="13" fillId="3" borderId="7" xfId="3" applyNumberFormat="1" applyFill="1" applyBorder="1"/>
    <xf numFmtId="44" fontId="13" fillId="3" borderId="1" xfId="3" applyNumberFormat="1" applyFill="1" applyBorder="1"/>
    <xf numFmtId="0" fontId="13" fillId="3" borderId="1" xfId="3" applyFill="1" applyBorder="1"/>
    <xf numFmtId="0" fontId="13" fillId="3" borderId="1" xfId="3" applyFill="1" applyBorder="1" applyAlignment="1">
      <alignment horizontal="center"/>
    </xf>
    <xf numFmtId="0" fontId="13" fillId="3" borderId="1" xfId="3" applyFill="1" applyBorder="1" applyAlignment="1">
      <alignment horizontal="center" vertical="center"/>
    </xf>
    <xf numFmtId="44" fontId="13" fillId="3" borderId="1" xfId="3" applyNumberFormat="1" applyFill="1" applyBorder="1" applyProtection="1">
      <protection locked="0" hidden="1"/>
    </xf>
    <xf numFmtId="44" fontId="13" fillId="3" borderId="1" xfId="3" applyNumberFormat="1" applyFill="1" applyBorder="1" applyAlignment="1">
      <alignment horizontal="center"/>
    </xf>
    <xf numFmtId="44" fontId="13" fillId="3" borderId="4" xfId="3" applyNumberFormat="1" applyFill="1" applyBorder="1"/>
    <xf numFmtId="44" fontId="13" fillId="3" borderId="3" xfId="3" applyNumberFormat="1" applyFill="1" applyBorder="1"/>
    <xf numFmtId="0" fontId="32" fillId="0" borderId="1" xfId="4" applyFont="1" applyBorder="1" applyAlignment="1">
      <alignment horizontal="center" vertical="center"/>
    </xf>
    <xf numFmtId="0" fontId="32" fillId="0" borderId="1" xfId="4" applyFont="1" applyBorder="1" applyAlignment="1">
      <alignment horizontal="center" vertical="center" wrapText="1"/>
    </xf>
    <xf numFmtId="164" fontId="32" fillId="0" borderId="1" xfId="4" applyNumberFormat="1" applyFont="1" applyBorder="1" applyAlignment="1">
      <alignment horizontal="center" vertical="center"/>
    </xf>
    <xf numFmtId="0" fontId="13" fillId="0" borderId="1" xfId="4" applyFont="1" applyBorder="1" applyAlignment="1">
      <alignment horizontal="center" vertical="center" wrapText="1"/>
    </xf>
    <xf numFmtId="0" fontId="13" fillId="0" borderId="1" xfId="4" applyFont="1" applyBorder="1" applyAlignment="1">
      <alignment horizontal="left" vertical="center" wrapText="1"/>
    </xf>
    <xf numFmtId="0" fontId="13" fillId="0" borderId="1" xfId="4" applyFont="1" applyBorder="1" applyAlignment="1">
      <alignment vertical="top" wrapText="1"/>
    </xf>
    <xf numFmtId="164" fontId="13" fillId="0" borderId="1" xfId="4" applyNumberFormat="1" applyFont="1" applyBorder="1" applyAlignment="1">
      <alignment horizontal="center" vertical="center"/>
    </xf>
    <xf numFmtId="0" fontId="13" fillId="3" borderId="1" xfId="4" applyFont="1" applyFill="1" applyBorder="1" applyAlignment="1">
      <alignment horizontal="center" vertical="center" wrapText="1"/>
    </xf>
    <xf numFmtId="0" fontId="13" fillId="3" borderId="1" xfId="4" applyFont="1" applyFill="1" applyBorder="1" applyAlignment="1">
      <alignment horizontal="left" vertical="top" wrapText="1"/>
    </xf>
    <xf numFmtId="0" fontId="13" fillId="3" borderId="1" xfId="4" applyFont="1" applyFill="1" applyBorder="1" applyAlignment="1">
      <alignment vertical="top" wrapText="1"/>
    </xf>
    <xf numFmtId="164" fontId="13" fillId="3" borderId="1" xfId="4" applyNumberFormat="1" applyFont="1" applyFill="1" applyBorder="1" applyAlignment="1">
      <alignment horizontal="center" vertical="center"/>
    </xf>
    <xf numFmtId="0" fontId="13" fillId="5" borderId="1" xfId="4" applyFont="1" applyFill="1" applyBorder="1" applyAlignment="1">
      <alignment horizontal="center" vertical="center" wrapText="1"/>
    </xf>
    <xf numFmtId="0" fontId="13" fillId="5" borderId="1" xfId="4" applyFont="1" applyFill="1" applyBorder="1" applyAlignment="1">
      <alignment vertical="top" wrapText="1"/>
    </xf>
    <xf numFmtId="164" fontId="13" fillId="5" borderId="1" xfId="4" applyNumberFormat="1" applyFont="1" applyFill="1" applyBorder="1" applyAlignment="1">
      <alignment horizontal="center" vertical="center"/>
    </xf>
    <xf numFmtId="0" fontId="31" fillId="0" borderId="0" xfId="0" applyFont="1" applyAlignment="1">
      <alignment wrapText="1"/>
    </xf>
    <xf numFmtId="164" fontId="13" fillId="0" borderId="4" xfId="4" applyNumberFormat="1" applyFont="1" applyBorder="1" applyAlignment="1">
      <alignment horizontal="center" vertical="center"/>
    </xf>
    <xf numFmtId="0" fontId="29" fillId="0" borderId="0" xfId="0" applyFont="1" applyAlignment="1">
      <alignment wrapText="1"/>
    </xf>
    <xf numFmtId="164" fontId="13" fillId="5" borderId="4" xfId="4" applyNumberFormat="1" applyFont="1" applyFill="1" applyBorder="1" applyAlignment="1">
      <alignment horizontal="center" vertical="center"/>
    </xf>
    <xf numFmtId="0" fontId="13" fillId="0" borderId="1" xfId="4" applyFont="1" applyBorder="1" applyAlignment="1">
      <alignment vertical="center" wrapText="1"/>
    </xf>
    <xf numFmtId="0" fontId="26" fillId="0" borderId="1" xfId="4" applyFont="1" applyBorder="1" applyAlignment="1">
      <alignment horizontal="center" vertical="center"/>
    </xf>
    <xf numFmtId="0" fontId="26" fillId="3" borderId="1" xfId="4" applyFont="1" applyFill="1" applyBorder="1" applyAlignment="1">
      <alignment horizontal="center" vertical="center"/>
    </xf>
    <xf numFmtId="0" fontId="26" fillId="0" borderId="12" xfId="4" applyFont="1" applyBorder="1" applyAlignment="1">
      <alignment horizontal="center" vertical="center"/>
    </xf>
    <xf numFmtId="0" fontId="26" fillId="0" borderId="5" xfId="4" applyFont="1" applyBorder="1" applyAlignment="1">
      <alignment vertical="top"/>
    </xf>
    <xf numFmtId="0" fontId="26" fillId="0" borderId="5" xfId="4" applyFont="1" applyBorder="1" applyAlignment="1">
      <alignment horizontal="center" vertical="center"/>
    </xf>
    <xf numFmtId="0" fontId="31" fillId="0" borderId="1" xfId="4" applyFont="1" applyBorder="1" applyAlignment="1">
      <alignment horizontal="right" vertical="top"/>
    </xf>
    <xf numFmtId="44" fontId="31" fillId="0" borderId="1" xfId="4" applyNumberFormat="1" applyFont="1" applyBorder="1" applyAlignment="1">
      <alignment horizontal="center" vertical="top"/>
    </xf>
    <xf numFmtId="0" fontId="29" fillId="0" borderId="0" xfId="0" applyFont="1"/>
    <xf numFmtId="0" fontId="13" fillId="0" borderId="18" xfId="0" applyFont="1" applyBorder="1" applyAlignment="1">
      <alignment wrapText="1"/>
    </xf>
    <xf numFmtId="0" fontId="13" fillId="0" borderId="17" xfId="0" applyFont="1" applyBorder="1" applyAlignment="1">
      <alignment vertical="center"/>
    </xf>
    <xf numFmtId="0" fontId="13" fillId="0" borderId="38" xfId="0" applyFont="1" applyBorder="1" applyAlignment="1">
      <alignment horizontal="center" vertical="center" wrapText="1"/>
    </xf>
    <xf numFmtId="0" fontId="13" fillId="0" borderId="15" xfId="0" applyFont="1" applyBorder="1" applyAlignment="1">
      <alignment wrapText="1"/>
    </xf>
    <xf numFmtId="0" fontId="13" fillId="0" borderId="1" xfId="0" applyFont="1" applyBorder="1" applyAlignment="1">
      <alignment vertical="center"/>
    </xf>
    <xf numFmtId="0" fontId="13" fillId="0" borderId="1" xfId="0" applyFont="1" applyBorder="1" applyAlignment="1">
      <alignment wrapText="1"/>
    </xf>
    <xf numFmtId="44" fontId="13" fillId="2" borderId="1" xfId="4" applyNumberFormat="1" applyFont="1" applyFill="1" applyBorder="1" applyAlignment="1">
      <alignment horizontal="center" vertical="center" wrapText="1"/>
    </xf>
    <xf numFmtId="44" fontId="13" fillId="3" borderId="1" xfId="4" applyNumberFormat="1" applyFont="1" applyFill="1" applyBorder="1" applyAlignment="1">
      <alignment horizontal="center" vertical="center" wrapText="1"/>
    </xf>
    <xf numFmtId="44" fontId="13" fillId="5" borderId="1" xfId="4" applyNumberFormat="1" applyFont="1" applyFill="1" applyBorder="1" applyAlignment="1">
      <alignment horizontal="center" vertical="center" wrapText="1"/>
    </xf>
    <xf numFmtId="44" fontId="13" fillId="2" borderId="4" xfId="4" applyNumberFormat="1" applyFont="1" applyFill="1" applyBorder="1" applyAlignment="1">
      <alignment horizontal="center" vertical="center" wrapText="1"/>
    </xf>
    <xf numFmtId="44" fontId="26" fillId="3" borderId="1" xfId="4" applyNumberFormat="1" applyFont="1" applyFill="1" applyBorder="1" applyAlignment="1">
      <alignment horizontal="center" vertical="center"/>
    </xf>
    <xf numFmtId="0" fontId="31" fillId="0" borderId="1" xfId="0" applyFont="1" applyBorder="1" applyAlignment="1">
      <alignment wrapText="1"/>
    </xf>
    <xf numFmtId="0" fontId="33" fillId="0" borderId="1" xfId="0" applyFont="1" applyBorder="1" applyAlignment="1">
      <alignment vertical="center" wrapText="1"/>
    </xf>
    <xf numFmtId="44" fontId="25" fillId="0" borderId="1" xfId="0" applyNumberFormat="1" applyFont="1" applyBorder="1" applyAlignment="1">
      <alignment horizontal="center" vertical="center" wrapText="1"/>
    </xf>
    <xf numFmtId="0" fontId="26" fillId="0" borderId="12" xfId="0" applyFont="1" applyBorder="1" applyAlignment="1">
      <alignment wrapText="1"/>
    </xf>
    <xf numFmtId="44" fontId="26" fillId="0" borderId="0" xfId="0" applyNumberFormat="1" applyFont="1"/>
    <xf numFmtId="44" fontId="26" fillId="0" borderId="1" xfId="0" applyNumberFormat="1" applyFont="1" applyBorder="1" applyAlignment="1">
      <alignment horizontal="right"/>
    </xf>
    <xf numFmtId="44" fontId="26" fillId="0" borderId="1" xfId="0" applyNumberFormat="1" applyFont="1" applyBorder="1"/>
    <xf numFmtId="0" fontId="18" fillId="0" borderId="0" xfId="0" applyFont="1" applyAlignment="1">
      <alignment vertical="center"/>
    </xf>
    <xf numFmtId="0" fontId="2" fillId="0" borderId="2" xfId="0" applyFont="1" applyBorder="1" applyAlignment="1">
      <alignment horizontal="right"/>
    </xf>
    <xf numFmtId="0" fontId="3" fillId="0" borderId="0" xfId="0" applyFont="1"/>
    <xf numFmtId="0" fontId="1" fillId="0" borderId="1" xfId="0" applyFont="1" applyBorder="1" applyAlignment="1">
      <alignment vertical="center" wrapText="1"/>
    </xf>
    <xf numFmtId="0" fontId="34" fillId="0" borderId="1" xfId="6" applyBorder="1"/>
    <xf numFmtId="0" fontId="34" fillId="0" borderId="1" xfId="6" quotePrefix="1" applyBorder="1"/>
    <xf numFmtId="0" fontId="19" fillId="0" borderId="1" xfId="2" applyFont="1" applyBorder="1" applyAlignment="1">
      <alignment horizontal="center" vertical="center" wrapText="1"/>
    </xf>
    <xf numFmtId="0" fontId="15" fillId="4" borderId="12"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0" fillId="4" borderId="12" xfId="0" applyFill="1" applyBorder="1" applyAlignment="1">
      <alignment horizontal="center"/>
    </xf>
    <xf numFmtId="0" fontId="0" fillId="4" borderId="5" xfId="0" applyFill="1" applyBorder="1" applyAlignment="1">
      <alignment horizontal="center"/>
    </xf>
    <xf numFmtId="0" fontId="0" fillId="4" borderId="6" xfId="0" applyFill="1" applyBorder="1" applyAlignment="1">
      <alignment horizontal="center"/>
    </xf>
    <xf numFmtId="0" fontId="27" fillId="0" borderId="1" xfId="3" applyFont="1" applyBorder="1" applyAlignment="1">
      <alignment horizontal="center" vertical="center" wrapText="1"/>
    </xf>
    <xf numFmtId="0" fontId="13" fillId="0" borderId="6" xfId="0" applyFont="1" applyBorder="1" applyAlignment="1">
      <alignment horizontal="center" vertical="center" wrapText="1"/>
    </xf>
    <xf numFmtId="0" fontId="13"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3"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1"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14"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33"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16" xfId="0" applyFont="1" applyBorder="1" applyAlignment="1">
      <alignment horizontal="center" vertical="center" wrapText="1"/>
    </xf>
    <xf numFmtId="0" fontId="26" fillId="0" borderId="1" xfId="0" applyFont="1" applyBorder="1" applyAlignment="1">
      <alignment horizontal="center" vertical="center"/>
    </xf>
    <xf numFmtId="0" fontId="26" fillId="0" borderId="21" xfId="0" applyFont="1" applyBorder="1" applyAlignment="1">
      <alignment horizontal="center" vertical="center" wrapText="1"/>
    </xf>
    <xf numFmtId="0" fontId="26" fillId="0" borderId="22"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37" xfId="0" applyFont="1" applyBorder="1" applyAlignment="1">
      <alignment horizontal="center" vertical="center" wrapText="1"/>
    </xf>
    <xf numFmtId="0" fontId="28" fillId="0" borderId="35" xfId="0" applyFont="1" applyBorder="1" applyAlignment="1">
      <alignment horizontal="center" vertical="center" wrapText="1"/>
    </xf>
    <xf numFmtId="0" fontId="28" fillId="0" borderId="13" xfId="0" applyFont="1" applyBorder="1" applyAlignment="1">
      <alignment horizontal="center" vertical="center" wrapText="1"/>
    </xf>
    <xf numFmtId="0" fontId="26" fillId="0" borderId="34" xfId="0" applyFont="1" applyBorder="1" applyAlignment="1">
      <alignment horizontal="center" vertical="center" wrapText="1"/>
    </xf>
    <xf numFmtId="0" fontId="26" fillId="0" borderId="3" xfId="0" applyFont="1" applyBorder="1" applyAlignment="1">
      <alignment horizontal="center" vertical="center" wrapText="1"/>
    </xf>
    <xf numFmtId="0" fontId="27" fillId="0" borderId="12" xfId="0" applyFont="1" applyBorder="1" applyAlignment="1">
      <alignment horizontal="center" vertical="center"/>
    </xf>
    <xf numFmtId="0" fontId="27" fillId="0" borderId="5" xfId="0" applyFont="1" applyBorder="1" applyAlignment="1">
      <alignment horizontal="center" vertical="center"/>
    </xf>
    <xf numFmtId="0" fontId="27" fillId="0" borderId="6" xfId="0" applyFont="1" applyBorder="1" applyAlignment="1">
      <alignment horizontal="center" vertical="center"/>
    </xf>
    <xf numFmtId="0" fontId="28" fillId="0" borderId="1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12" xfId="5" applyFont="1" applyBorder="1" applyAlignment="1">
      <alignment horizontal="center" vertical="center" wrapText="1"/>
    </xf>
    <xf numFmtId="0" fontId="26" fillId="0" borderId="5" xfId="5" applyFont="1" applyBorder="1" applyAlignment="1">
      <alignment horizontal="center" vertical="center" wrapText="1"/>
    </xf>
    <xf numFmtId="0" fontId="26" fillId="0" borderId="6" xfId="5" applyFont="1" applyBorder="1" applyAlignment="1">
      <alignment horizontal="center" vertical="center" wrapText="1"/>
    </xf>
    <xf numFmtId="0" fontId="28" fillId="0" borderId="12" xfId="0" applyFont="1" applyBorder="1" applyAlignment="1">
      <alignment horizontal="center" vertical="center"/>
    </xf>
    <xf numFmtId="0" fontId="28" fillId="0" borderId="5" xfId="0" applyFont="1" applyBorder="1" applyAlignment="1">
      <alignment horizontal="center" vertical="center"/>
    </xf>
    <xf numFmtId="0" fontId="28" fillId="0" borderId="16" xfId="0" applyFont="1" applyBorder="1" applyAlignment="1">
      <alignment horizontal="center" vertical="center"/>
    </xf>
    <xf numFmtId="0" fontId="26" fillId="0" borderId="12" xfId="0" applyFont="1" applyBorder="1" applyAlignment="1">
      <alignment horizontal="center" vertical="center"/>
    </xf>
    <xf numFmtId="0" fontId="26" fillId="0" borderId="5" xfId="0" applyFont="1" applyBorder="1" applyAlignment="1">
      <alignment horizontal="center" vertical="center"/>
    </xf>
    <xf numFmtId="0" fontId="26" fillId="0" borderId="12" xfId="5" applyFont="1" applyBorder="1" applyAlignment="1">
      <alignment horizontal="center" vertical="center"/>
    </xf>
    <xf numFmtId="0" fontId="26" fillId="0" borderId="5" xfId="5" applyFont="1" applyBorder="1" applyAlignment="1">
      <alignment horizontal="center" vertical="center"/>
    </xf>
    <xf numFmtId="0" fontId="26" fillId="0" borderId="6" xfId="5" applyFont="1" applyBorder="1" applyAlignment="1">
      <alignment horizontal="center" vertical="center"/>
    </xf>
    <xf numFmtId="0" fontId="26" fillId="0" borderId="16" xfId="0" applyFont="1" applyBorder="1" applyAlignment="1">
      <alignment horizontal="center" vertical="center"/>
    </xf>
    <xf numFmtId="0" fontId="26" fillId="0" borderId="12" xfId="0" applyFont="1" applyBorder="1" applyAlignment="1">
      <alignment horizontal="center" vertical="center" wrapText="1"/>
    </xf>
    <xf numFmtId="0" fontId="26" fillId="0" borderId="16" xfId="0" applyFont="1" applyBorder="1" applyAlignment="1">
      <alignment horizontal="center" vertical="center" wrapText="1"/>
    </xf>
    <xf numFmtId="0" fontId="29" fillId="0" borderId="0" xfId="3" applyFont="1" applyAlignment="1">
      <alignment horizontal="left" vertical="center" wrapText="1"/>
    </xf>
    <xf numFmtId="0" fontId="27" fillId="0" borderId="0" xfId="3" applyFont="1" applyAlignment="1">
      <alignment horizontal="left" vertical="top" wrapText="1"/>
    </xf>
    <xf numFmtId="0" fontId="32" fillId="0" borderId="12" xfId="3" applyFont="1" applyBorder="1" applyAlignment="1">
      <alignment horizontal="right" wrapText="1"/>
    </xf>
    <xf numFmtId="0" fontId="32" fillId="0" borderId="5" xfId="3" applyFont="1" applyBorder="1" applyAlignment="1">
      <alignment horizontal="right" wrapText="1"/>
    </xf>
  </cellXfs>
  <cellStyles count="7">
    <cellStyle name="Hyperlink" xfId="6" builtinId="8"/>
    <cellStyle name="Normal" xfId="0" builtinId="0"/>
    <cellStyle name="Normal 10" xfId="5" xr:uid="{28DF7F78-8392-47E4-B42B-663E7D9FE9BD}"/>
    <cellStyle name="Normal 2" xfId="1" xr:uid="{4F2F3F63-F3BE-45D1-A6B6-B3369F179D3B}"/>
    <cellStyle name="Normal 2 2" xfId="2" xr:uid="{2FDD0CC3-6E33-4DE5-AAB0-2CC616FA2F79}"/>
    <cellStyle name="Normal 2 2 2" xfId="3" xr:uid="{082577BF-3C97-49D9-A667-72D388DB4EC2}"/>
    <cellStyle name="Normal 3" xfId="4" xr:uid="{3FFA1211-5EA5-4D53-976D-E5A581EAD53B}"/>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8F6D5-70FF-4AFD-A8BB-CE89D9434BB7}">
  <dimension ref="A1:G16"/>
  <sheetViews>
    <sheetView workbookViewId="0">
      <selection activeCell="B10" sqref="B10:E10"/>
    </sheetView>
  </sheetViews>
  <sheetFormatPr defaultRowHeight="14.4" x14ac:dyDescent="0.3"/>
  <sheetData>
    <row r="1" spans="1:7" ht="25.8" x14ac:dyDescent="0.5">
      <c r="A1" s="44" t="s">
        <v>242</v>
      </c>
    </row>
    <row r="3" spans="1:7" ht="24" x14ac:dyDescent="0.35">
      <c r="A3" s="27" t="s">
        <v>87</v>
      </c>
    </row>
    <row r="5" spans="1:7" ht="15.6" x14ac:dyDescent="0.3">
      <c r="A5" s="28" t="s">
        <v>156</v>
      </c>
      <c r="B5" s="17"/>
      <c r="C5" s="17"/>
      <c r="D5" s="17"/>
      <c r="E5" s="17"/>
      <c r="F5" s="17"/>
      <c r="G5" s="17"/>
    </row>
    <row r="6" spans="1:7" ht="15.6" x14ac:dyDescent="0.3">
      <c r="A6" s="30"/>
    </row>
    <row r="7" spans="1:7" ht="15.6" x14ac:dyDescent="0.3">
      <c r="A7" s="29" t="s">
        <v>157</v>
      </c>
    </row>
    <row r="8" spans="1:7" ht="15.6" x14ac:dyDescent="0.3">
      <c r="A8" s="29"/>
    </row>
    <row r="9" spans="1:7" x14ac:dyDescent="0.3">
      <c r="A9" s="31" t="s">
        <v>160</v>
      </c>
    </row>
    <row r="10" spans="1:7" x14ac:dyDescent="0.3">
      <c r="A10" s="32" t="s">
        <v>419</v>
      </c>
      <c r="B10" s="208" t="s">
        <v>159</v>
      </c>
      <c r="C10" s="208"/>
      <c r="D10" s="208"/>
      <c r="E10" s="208"/>
    </row>
    <row r="11" spans="1:7" x14ac:dyDescent="0.3">
      <c r="A11" s="32" t="s">
        <v>158</v>
      </c>
      <c r="B11" s="208" t="s">
        <v>86</v>
      </c>
      <c r="C11" s="208"/>
      <c r="D11" s="208"/>
      <c r="E11" s="208"/>
    </row>
    <row r="12" spans="1:7" x14ac:dyDescent="0.3">
      <c r="A12" s="32" t="s">
        <v>164</v>
      </c>
      <c r="B12" s="208" t="s">
        <v>222</v>
      </c>
      <c r="C12" s="208"/>
      <c r="D12" s="208"/>
      <c r="E12" s="208"/>
    </row>
    <row r="13" spans="1:7" x14ac:dyDescent="0.3">
      <c r="A13" s="32" t="s">
        <v>219</v>
      </c>
      <c r="B13" s="209" t="s">
        <v>361</v>
      </c>
      <c r="C13" s="208"/>
      <c r="D13" s="208"/>
      <c r="E13" s="208"/>
    </row>
    <row r="14" spans="1:7" x14ac:dyDescent="0.3">
      <c r="A14" s="32" t="s">
        <v>218</v>
      </c>
      <c r="B14" s="208" t="s">
        <v>221</v>
      </c>
      <c r="C14" s="208"/>
      <c r="D14" s="208"/>
      <c r="E14" s="208"/>
    </row>
    <row r="15" spans="1:7" x14ac:dyDescent="0.3">
      <c r="A15" s="32" t="s">
        <v>220</v>
      </c>
      <c r="B15" s="208" t="s">
        <v>82</v>
      </c>
      <c r="C15" s="208"/>
      <c r="D15" s="208"/>
      <c r="E15" s="208"/>
    </row>
    <row r="16" spans="1:7" x14ac:dyDescent="0.3">
      <c r="A16" s="7" t="s">
        <v>420</v>
      </c>
      <c r="B16" s="208" t="s">
        <v>83</v>
      </c>
      <c r="C16" s="208"/>
      <c r="D16" s="208"/>
      <c r="E16" s="208"/>
    </row>
  </sheetData>
  <mergeCells count="7">
    <mergeCell ref="B16:E16"/>
    <mergeCell ref="B10:E10"/>
    <mergeCell ref="B12:E12"/>
    <mergeCell ref="B15:E15"/>
    <mergeCell ref="B14:E14"/>
    <mergeCell ref="B11:E11"/>
    <mergeCell ref="B13:E13"/>
  </mergeCells>
  <phoneticPr fontId="8" type="noConversion"/>
  <hyperlinks>
    <hyperlink ref="B10:E10" location="'1. Summary'!A1" display="Summary" xr:uid="{A8A14190-6105-4B2E-BD3B-F58A370F79D0}"/>
    <hyperlink ref="B11:E11" location="'2. Preliminaries'!A1" display="Preliminaries" xr:uid="{3691A79D-A46F-4A80-BD72-8BE1046FBAAD}"/>
    <hyperlink ref="B12:E12" location="'3. Kitchen Rates'!A1" display="Kitchen Rates" xr:uid="{EAFFB316-C8BD-4F2A-86EA-E2B6583B2659}"/>
    <hyperlink ref="B13:E13" location="'4. Additional Kitchen Rates'!A1" display="Additional Kitchen Rates" xr:uid="{22FF3431-5D86-4013-9C22-5794E92A2313}"/>
    <hyperlink ref="B14:E14" location="'5. Schedule of Rates'!A1" display="Schedule of Rates" xr:uid="{E9946659-E051-4708-B535-8A0A01E43FC2}"/>
    <hyperlink ref="B15:E15" location="'6. Asbestos Removal Rates'!A1" display="Asbestos Removal Rates" xr:uid="{E22290DD-9156-4256-BED0-BEE05D50B8A7}"/>
    <hyperlink ref="B16:E16" location="'7. Additional Day Rates'!A1" display="Additional Day Rates" xr:uid="{CCD3073C-A7A0-4B36-96B3-5B5631EC2DE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6"/>
  <sheetViews>
    <sheetView tabSelected="1" workbookViewId="0">
      <selection activeCell="F8" sqref="F8"/>
    </sheetView>
  </sheetViews>
  <sheetFormatPr defaultRowHeight="14.4" x14ac:dyDescent="0.3"/>
  <cols>
    <col min="2" max="2" width="39.33203125" bestFit="1" customWidth="1"/>
    <col min="3" max="3" width="15.6640625" customWidth="1"/>
    <col min="4" max="4" width="12.5546875" customWidth="1"/>
    <col min="8" max="8" width="12.6640625" customWidth="1"/>
  </cols>
  <sheetData>
    <row r="1" spans="1:8" ht="25.8" x14ac:dyDescent="0.5">
      <c r="A1" s="44" t="s">
        <v>87</v>
      </c>
      <c r="F1" s="204"/>
      <c r="G1" s="204"/>
      <c r="H1" s="41"/>
    </row>
    <row r="2" spans="1:8" x14ac:dyDescent="0.3">
      <c r="F2" s="204"/>
      <c r="G2" s="204"/>
      <c r="H2" s="41"/>
    </row>
    <row r="3" spans="1:8" ht="15.6" x14ac:dyDescent="0.3">
      <c r="A3" s="26" t="s">
        <v>88</v>
      </c>
      <c r="B3" s="17"/>
      <c r="C3" s="17"/>
      <c r="F3" s="204"/>
      <c r="G3" s="204"/>
      <c r="H3" s="41"/>
    </row>
    <row r="4" spans="1:8" x14ac:dyDescent="0.3">
      <c r="F4" s="204"/>
      <c r="G4" s="204"/>
      <c r="H4" s="41"/>
    </row>
    <row r="5" spans="1:8" x14ac:dyDescent="0.3">
      <c r="A5" s="21" t="s">
        <v>80</v>
      </c>
      <c r="B5" s="21" t="s">
        <v>32</v>
      </c>
      <c r="C5" s="21" t="s">
        <v>81</v>
      </c>
      <c r="F5" s="204"/>
      <c r="G5" s="204"/>
      <c r="H5" s="41"/>
    </row>
    <row r="6" spans="1:8" x14ac:dyDescent="0.3">
      <c r="A6" s="22">
        <v>1</v>
      </c>
      <c r="B6" s="22" t="s">
        <v>86</v>
      </c>
      <c r="C6" s="34">
        <f>SUM('2. Preliminaries'!K9)</f>
        <v>0</v>
      </c>
      <c r="F6" s="204"/>
      <c r="G6" s="204"/>
      <c r="H6" s="41"/>
    </row>
    <row r="7" spans="1:8" x14ac:dyDescent="0.3">
      <c r="A7" s="22">
        <v>2</v>
      </c>
      <c r="B7" s="22" t="s">
        <v>222</v>
      </c>
      <c r="C7" s="23">
        <f>SUM('3. Kitchen Rates'!B53)</f>
        <v>0</v>
      </c>
      <c r="F7" s="204"/>
      <c r="G7" s="204"/>
      <c r="H7" s="41"/>
    </row>
    <row r="8" spans="1:8" x14ac:dyDescent="0.3">
      <c r="A8" s="22">
        <v>3</v>
      </c>
      <c r="B8" s="22" t="s">
        <v>361</v>
      </c>
      <c r="C8" s="23">
        <f>SUM('4. Additional Kitchen Rates'!F13)</f>
        <v>0</v>
      </c>
      <c r="F8" s="40"/>
      <c r="G8" s="40"/>
      <c r="H8" s="41"/>
    </row>
    <row r="9" spans="1:8" x14ac:dyDescent="0.3">
      <c r="A9" s="22">
        <v>4</v>
      </c>
      <c r="B9" s="22" t="s">
        <v>221</v>
      </c>
      <c r="C9" s="23">
        <f>SUM('5. Schedule of Rates'!P129)</f>
        <v>0</v>
      </c>
      <c r="F9" s="40"/>
      <c r="G9" s="40"/>
      <c r="H9" s="41"/>
    </row>
    <row r="10" spans="1:8" x14ac:dyDescent="0.3">
      <c r="A10" s="22">
        <v>5</v>
      </c>
      <c r="B10" s="22" t="s">
        <v>82</v>
      </c>
      <c r="C10" s="23">
        <f>SUM('6. Asbestos Removal Rates'!G38)</f>
        <v>0</v>
      </c>
      <c r="F10" s="204"/>
      <c r="G10" s="204"/>
      <c r="H10" s="41"/>
    </row>
    <row r="11" spans="1:8" x14ac:dyDescent="0.3">
      <c r="A11" s="22">
        <v>6</v>
      </c>
      <c r="B11" s="22" t="s">
        <v>83</v>
      </c>
      <c r="C11" s="23">
        <f>SUM('7. Additional Day Rates'!E25)</f>
        <v>0</v>
      </c>
      <c r="F11" s="204"/>
      <c r="G11" s="204"/>
      <c r="H11" s="41"/>
    </row>
    <row r="12" spans="1:8" x14ac:dyDescent="0.3">
      <c r="A12" s="24"/>
      <c r="B12" s="24"/>
      <c r="C12" s="25"/>
      <c r="F12" s="204"/>
      <c r="G12" s="204"/>
      <c r="H12" s="41"/>
    </row>
    <row r="13" spans="1:8" x14ac:dyDescent="0.3">
      <c r="A13" s="22">
        <v>7</v>
      </c>
      <c r="B13" s="22" t="s">
        <v>223</v>
      </c>
      <c r="C13" s="23">
        <f>SUM(C6:C9)</f>
        <v>0</v>
      </c>
      <c r="F13" s="204"/>
      <c r="G13" s="204"/>
      <c r="H13" s="41"/>
    </row>
    <row r="14" spans="1:8" x14ac:dyDescent="0.3">
      <c r="A14" s="22">
        <v>8</v>
      </c>
      <c r="B14" s="22" t="s">
        <v>84</v>
      </c>
      <c r="C14" s="23">
        <f>SUM(C10:C11)</f>
        <v>0</v>
      </c>
      <c r="F14" s="204"/>
      <c r="G14" s="204"/>
      <c r="H14" s="41"/>
    </row>
    <row r="15" spans="1:8" x14ac:dyDescent="0.3">
      <c r="A15" s="22">
        <v>9</v>
      </c>
      <c r="B15" s="22" t="s">
        <v>85</v>
      </c>
      <c r="C15" s="23">
        <f>SUM(C13:C14)</f>
        <v>0</v>
      </c>
      <c r="F15" s="204"/>
      <c r="G15" s="204"/>
      <c r="H15" s="41"/>
    </row>
    <row r="16" spans="1:8" x14ac:dyDescent="0.3">
      <c r="F16" s="204"/>
      <c r="G16" s="204"/>
      <c r="H16" s="41"/>
    </row>
    <row r="18" spans="1:3" x14ac:dyDescent="0.3">
      <c r="A18" s="210" t="s">
        <v>362</v>
      </c>
      <c r="B18" s="210"/>
      <c r="C18" s="210"/>
    </row>
    <row r="19" spans="1:3" x14ac:dyDescent="0.3">
      <c r="A19" s="210"/>
      <c r="B19" s="210"/>
      <c r="C19" s="210"/>
    </row>
    <row r="20" spans="1:3" x14ac:dyDescent="0.3">
      <c r="A20" s="210"/>
      <c r="B20" s="210"/>
      <c r="C20" s="210"/>
    </row>
    <row r="21" spans="1:3" x14ac:dyDescent="0.3">
      <c r="A21" s="210"/>
      <c r="B21" s="210"/>
      <c r="C21" s="210"/>
    </row>
    <row r="22" spans="1:3" x14ac:dyDescent="0.3">
      <c r="A22" s="210"/>
      <c r="B22" s="210"/>
      <c r="C22" s="210"/>
    </row>
    <row r="23" spans="1:3" x14ac:dyDescent="0.3">
      <c r="A23" s="210"/>
      <c r="B23" s="210"/>
      <c r="C23" s="210"/>
    </row>
    <row r="24" spans="1:3" x14ac:dyDescent="0.3">
      <c r="A24" s="210"/>
      <c r="B24" s="210"/>
      <c r="C24" s="210"/>
    </row>
    <row r="25" spans="1:3" x14ac:dyDescent="0.3">
      <c r="A25" s="210"/>
      <c r="B25" s="210"/>
      <c r="C25" s="210"/>
    </row>
    <row r="26" spans="1:3" x14ac:dyDescent="0.3">
      <c r="A26" s="210"/>
      <c r="B26" s="210"/>
      <c r="C26" s="210"/>
    </row>
  </sheetData>
  <mergeCells count="1">
    <mergeCell ref="A18:C26"/>
  </mergeCells>
  <phoneticPr fontId="8"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7AEB7-DB99-4206-9310-4732C0E3DA1E}">
  <dimension ref="A1:K9"/>
  <sheetViews>
    <sheetView workbookViewId="0"/>
  </sheetViews>
  <sheetFormatPr defaultRowHeight="14.4" x14ac:dyDescent="0.3"/>
  <cols>
    <col min="2" max="2" width="20.44140625" customWidth="1"/>
    <col min="3" max="3" width="79.33203125" customWidth="1"/>
    <col min="4" max="4" width="11.6640625" customWidth="1"/>
    <col min="5" max="5" width="11.88671875" customWidth="1"/>
    <col min="6" max="6" width="9.77734375" customWidth="1"/>
    <col min="7" max="7" width="12" customWidth="1"/>
    <col min="9" max="9" width="10.5546875" customWidth="1"/>
  </cols>
  <sheetData>
    <row r="1" spans="1:11" ht="25.8" x14ac:dyDescent="0.5">
      <c r="A1" s="44" t="s">
        <v>241</v>
      </c>
    </row>
    <row r="3" spans="1:11" ht="57.6" x14ac:dyDescent="0.3">
      <c r="A3" s="1" t="s">
        <v>32</v>
      </c>
      <c r="B3" s="10" t="s">
        <v>60</v>
      </c>
      <c r="C3" s="15" t="s">
        <v>61</v>
      </c>
      <c r="D3" s="13" t="s">
        <v>62</v>
      </c>
      <c r="E3" s="2" t="s">
        <v>31</v>
      </c>
      <c r="F3" s="2" t="s">
        <v>63</v>
      </c>
      <c r="G3" s="2" t="s">
        <v>64</v>
      </c>
      <c r="I3" s="36" t="s">
        <v>174</v>
      </c>
      <c r="J3" s="36" t="s">
        <v>63</v>
      </c>
      <c r="K3" s="36" t="s">
        <v>64</v>
      </c>
    </row>
    <row r="4" spans="1:11" ht="15.6" x14ac:dyDescent="0.3">
      <c r="A4" s="37" t="s">
        <v>65</v>
      </c>
      <c r="B4" s="38" t="s">
        <v>66</v>
      </c>
      <c r="C4" s="211"/>
      <c r="D4" s="212"/>
      <c r="E4" s="212"/>
      <c r="F4" s="212"/>
      <c r="G4" s="213"/>
      <c r="I4" s="214"/>
      <c r="J4" s="215"/>
      <c r="K4" s="216"/>
    </row>
    <row r="5" spans="1:11" ht="31.2" x14ac:dyDescent="0.3">
      <c r="A5" s="3" t="s">
        <v>67</v>
      </c>
      <c r="B5" s="11" t="s">
        <v>68</v>
      </c>
      <c r="C5" s="16" t="s">
        <v>69</v>
      </c>
      <c r="D5" s="14">
        <v>1</v>
      </c>
      <c r="E5" s="4" t="s">
        <v>70</v>
      </c>
      <c r="F5" s="5">
        <v>0</v>
      </c>
      <c r="G5" s="9">
        <f>SUM(D5*F5)</f>
        <v>0</v>
      </c>
      <c r="I5" s="42">
        <v>52</v>
      </c>
      <c r="J5" s="46">
        <f>SUM(F5)</f>
        <v>0</v>
      </c>
      <c r="K5" s="9">
        <f>SUM(I5*J5)</f>
        <v>0</v>
      </c>
    </row>
    <row r="6" spans="1:11" ht="15.6" x14ac:dyDescent="0.3">
      <c r="A6" s="3" t="s">
        <v>71</v>
      </c>
      <c r="B6" s="11" t="s">
        <v>72</v>
      </c>
      <c r="C6" s="16" t="s">
        <v>73</v>
      </c>
      <c r="D6" s="14">
        <v>1</v>
      </c>
      <c r="E6" s="4" t="s">
        <v>70</v>
      </c>
      <c r="F6" s="6">
        <v>0</v>
      </c>
      <c r="G6" s="9">
        <f t="shared" ref="G6:G8" si="0">SUM(D6*F6)</f>
        <v>0</v>
      </c>
      <c r="I6" s="42">
        <v>52</v>
      </c>
      <c r="J6" s="46">
        <f t="shared" ref="J6:J8" si="1">SUM(F6)</f>
        <v>0</v>
      </c>
      <c r="K6" s="9">
        <f t="shared" ref="K6:K8" si="2">SUM(I6*J6)</f>
        <v>0</v>
      </c>
    </row>
    <row r="7" spans="1:11" ht="15.6" x14ac:dyDescent="0.3">
      <c r="A7" s="3" t="s">
        <v>74</v>
      </c>
      <c r="B7" s="12" t="s">
        <v>75</v>
      </c>
      <c r="C7" s="16" t="s">
        <v>76</v>
      </c>
      <c r="D7" s="14">
        <v>1</v>
      </c>
      <c r="E7" s="4" t="s">
        <v>175</v>
      </c>
      <c r="F7" s="6">
        <v>0</v>
      </c>
      <c r="G7" s="9">
        <f t="shared" si="0"/>
        <v>0</v>
      </c>
      <c r="I7" s="42">
        <v>260</v>
      </c>
      <c r="J7" s="46">
        <f t="shared" si="1"/>
        <v>0</v>
      </c>
      <c r="K7" s="9">
        <f t="shared" si="2"/>
        <v>0</v>
      </c>
    </row>
    <row r="8" spans="1:11" ht="78" x14ac:dyDescent="0.3">
      <c r="A8" s="3" t="s">
        <v>77</v>
      </c>
      <c r="B8" s="8" t="s">
        <v>78</v>
      </c>
      <c r="C8" s="16" t="s">
        <v>79</v>
      </c>
      <c r="D8" s="14">
        <v>1</v>
      </c>
      <c r="E8" s="4" t="s">
        <v>176</v>
      </c>
      <c r="F8" s="5">
        <v>0</v>
      </c>
      <c r="G8" s="9">
        <f t="shared" si="0"/>
        <v>0</v>
      </c>
      <c r="I8" s="42">
        <v>10</v>
      </c>
      <c r="J8" s="46">
        <f t="shared" si="1"/>
        <v>0</v>
      </c>
      <c r="K8" s="9">
        <f t="shared" si="2"/>
        <v>0</v>
      </c>
    </row>
    <row r="9" spans="1:11" x14ac:dyDescent="0.3">
      <c r="F9" s="18" t="s">
        <v>1</v>
      </c>
      <c r="G9" s="19">
        <f>SUM(G5:G8)</f>
        <v>0</v>
      </c>
      <c r="J9" s="18" t="s">
        <v>1</v>
      </c>
      <c r="K9" s="19">
        <f>SUM(K5:K8)</f>
        <v>0</v>
      </c>
    </row>
  </sheetData>
  <mergeCells count="2">
    <mergeCell ref="C4:G4"/>
    <mergeCell ref="I4:K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08B83-3508-46A4-B26D-BD25AE0FB41B}">
  <dimension ref="A1:G55"/>
  <sheetViews>
    <sheetView topLeftCell="A22" workbookViewId="0">
      <selection activeCell="B53" sqref="B53"/>
    </sheetView>
  </sheetViews>
  <sheetFormatPr defaultRowHeight="14.4" x14ac:dyDescent="0.3"/>
  <cols>
    <col min="1" max="1" width="23" bestFit="1" customWidth="1"/>
    <col min="2" max="2" width="64.33203125" customWidth="1"/>
  </cols>
  <sheetData>
    <row r="1" spans="1:7" ht="25.8" x14ac:dyDescent="0.5">
      <c r="A1" s="44" t="s">
        <v>222</v>
      </c>
    </row>
    <row r="2" spans="1:7" ht="125.4" customHeight="1" x14ac:dyDescent="0.3">
      <c r="A2" s="45" t="s">
        <v>173</v>
      </c>
      <c r="B2" s="207" t="s">
        <v>422</v>
      </c>
      <c r="C2" s="35"/>
      <c r="D2" s="35"/>
      <c r="E2" s="35"/>
    </row>
    <row r="3" spans="1:7" x14ac:dyDescent="0.3">
      <c r="A3" s="7" t="s">
        <v>323</v>
      </c>
      <c r="B3" s="39">
        <v>0</v>
      </c>
    </row>
    <row r="4" spans="1:7" x14ac:dyDescent="0.3">
      <c r="A4" s="7" t="s">
        <v>324</v>
      </c>
      <c r="B4" s="39">
        <v>0</v>
      </c>
    </row>
    <row r="5" spans="1:7" x14ac:dyDescent="0.3">
      <c r="A5" s="7" t="s">
        <v>325</v>
      </c>
      <c r="B5" s="39">
        <v>0</v>
      </c>
      <c r="C5" s="206"/>
      <c r="D5" s="206"/>
      <c r="E5" s="206"/>
      <c r="F5" s="206"/>
      <c r="G5" s="206"/>
    </row>
    <row r="6" spans="1:7" x14ac:dyDescent="0.3">
      <c r="A6" s="7" t="s">
        <v>326</v>
      </c>
      <c r="B6" s="39">
        <v>0</v>
      </c>
    </row>
    <row r="7" spans="1:7" x14ac:dyDescent="0.3">
      <c r="A7" s="7" t="s">
        <v>327</v>
      </c>
      <c r="B7" s="39">
        <v>0</v>
      </c>
    </row>
    <row r="8" spans="1:7" x14ac:dyDescent="0.3">
      <c r="A8" s="7" t="s">
        <v>328</v>
      </c>
      <c r="B8" s="39">
        <v>0</v>
      </c>
    </row>
    <row r="9" spans="1:7" x14ac:dyDescent="0.3">
      <c r="A9" s="7" t="s">
        <v>329</v>
      </c>
      <c r="B9" s="39">
        <v>0</v>
      </c>
    </row>
    <row r="10" spans="1:7" x14ac:dyDescent="0.3">
      <c r="A10" s="7" t="s">
        <v>330</v>
      </c>
      <c r="B10" s="39">
        <v>0</v>
      </c>
    </row>
    <row r="11" spans="1:7" x14ac:dyDescent="0.3">
      <c r="A11" s="7" t="s">
        <v>331</v>
      </c>
      <c r="B11" s="39">
        <v>0</v>
      </c>
    </row>
    <row r="12" spans="1:7" x14ac:dyDescent="0.3">
      <c r="A12" s="7" t="s">
        <v>388</v>
      </c>
      <c r="B12" s="39">
        <v>0</v>
      </c>
    </row>
    <row r="13" spans="1:7" x14ac:dyDescent="0.3">
      <c r="A13" s="7" t="s">
        <v>389</v>
      </c>
      <c r="B13" s="39">
        <v>0</v>
      </c>
    </row>
    <row r="14" spans="1:7" x14ac:dyDescent="0.3">
      <c r="A14" s="7" t="s">
        <v>390</v>
      </c>
      <c r="B14" s="39">
        <v>0</v>
      </c>
    </row>
    <row r="15" spans="1:7" x14ac:dyDescent="0.3">
      <c r="A15" s="7" t="s">
        <v>391</v>
      </c>
      <c r="B15" s="39">
        <v>0</v>
      </c>
    </row>
    <row r="16" spans="1:7" x14ac:dyDescent="0.3">
      <c r="A16" s="7" t="s">
        <v>392</v>
      </c>
      <c r="B16" s="39">
        <v>0</v>
      </c>
    </row>
    <row r="17" spans="1:2" x14ac:dyDescent="0.3">
      <c r="A17" s="7" t="s">
        <v>332</v>
      </c>
      <c r="B17" s="39">
        <v>0</v>
      </c>
    </row>
    <row r="18" spans="1:2" x14ac:dyDescent="0.3">
      <c r="A18" s="7" t="s">
        <v>395</v>
      </c>
      <c r="B18" s="39">
        <v>0</v>
      </c>
    </row>
    <row r="19" spans="1:2" x14ac:dyDescent="0.3">
      <c r="A19" s="7" t="s">
        <v>333</v>
      </c>
      <c r="B19" s="39">
        <v>0</v>
      </c>
    </row>
    <row r="20" spans="1:2" x14ac:dyDescent="0.3">
      <c r="A20" s="7" t="s">
        <v>396</v>
      </c>
      <c r="B20" s="39">
        <v>0</v>
      </c>
    </row>
    <row r="21" spans="1:2" x14ac:dyDescent="0.3">
      <c r="A21" s="7" t="s">
        <v>397</v>
      </c>
      <c r="B21" s="39">
        <v>0</v>
      </c>
    </row>
    <row r="22" spans="1:2" x14ac:dyDescent="0.3">
      <c r="A22" s="7" t="s">
        <v>334</v>
      </c>
      <c r="B22" s="39">
        <v>0</v>
      </c>
    </row>
    <row r="23" spans="1:2" x14ac:dyDescent="0.3">
      <c r="A23" s="7" t="s">
        <v>335</v>
      </c>
      <c r="B23" s="39">
        <v>0</v>
      </c>
    </row>
    <row r="24" spans="1:2" x14ac:dyDescent="0.3">
      <c r="A24" s="7" t="s">
        <v>339</v>
      </c>
      <c r="B24" s="39">
        <v>0</v>
      </c>
    </row>
    <row r="25" spans="1:2" x14ac:dyDescent="0.3">
      <c r="A25" s="7" t="s">
        <v>398</v>
      </c>
      <c r="B25" s="39">
        <v>0</v>
      </c>
    </row>
    <row r="26" spans="1:2" x14ac:dyDescent="0.3">
      <c r="A26" s="7" t="s">
        <v>336</v>
      </c>
      <c r="B26" s="39">
        <v>0</v>
      </c>
    </row>
    <row r="27" spans="1:2" x14ac:dyDescent="0.3">
      <c r="A27" s="7" t="s">
        <v>337</v>
      </c>
      <c r="B27" s="39">
        <v>0</v>
      </c>
    </row>
    <row r="28" spans="1:2" x14ac:dyDescent="0.3">
      <c r="A28" s="7" t="s">
        <v>338</v>
      </c>
      <c r="B28" s="39">
        <v>0</v>
      </c>
    </row>
    <row r="29" spans="1:2" x14ac:dyDescent="0.3">
      <c r="A29" s="7" t="s">
        <v>340</v>
      </c>
      <c r="B29" s="39">
        <v>0</v>
      </c>
    </row>
    <row r="30" spans="1:2" x14ac:dyDescent="0.3">
      <c r="A30" s="7" t="s">
        <v>341</v>
      </c>
      <c r="B30" s="39">
        <v>0</v>
      </c>
    </row>
    <row r="31" spans="1:2" x14ac:dyDescent="0.3">
      <c r="A31" s="7" t="s">
        <v>342</v>
      </c>
      <c r="B31" s="39">
        <v>0</v>
      </c>
    </row>
    <row r="32" spans="1:2" x14ac:dyDescent="0.3">
      <c r="A32" s="7" t="s">
        <v>343</v>
      </c>
      <c r="B32" s="39">
        <v>0</v>
      </c>
    </row>
    <row r="33" spans="1:2" x14ac:dyDescent="0.3">
      <c r="A33" s="7" t="s">
        <v>344</v>
      </c>
      <c r="B33" s="39">
        <v>0</v>
      </c>
    </row>
    <row r="34" spans="1:2" x14ac:dyDescent="0.3">
      <c r="A34" s="7" t="s">
        <v>345</v>
      </c>
      <c r="B34" s="39">
        <v>0</v>
      </c>
    </row>
    <row r="35" spans="1:2" x14ac:dyDescent="0.3">
      <c r="A35" s="7" t="s">
        <v>346</v>
      </c>
      <c r="B35" s="39">
        <v>0</v>
      </c>
    </row>
    <row r="36" spans="1:2" x14ac:dyDescent="0.3">
      <c r="A36" s="7" t="s">
        <v>347</v>
      </c>
      <c r="B36" s="39">
        <v>0</v>
      </c>
    </row>
    <row r="37" spans="1:2" x14ac:dyDescent="0.3">
      <c r="A37" s="7" t="s">
        <v>348</v>
      </c>
      <c r="B37" s="39">
        <v>0</v>
      </c>
    </row>
    <row r="38" spans="1:2" x14ac:dyDescent="0.3">
      <c r="A38" s="7" t="s">
        <v>349</v>
      </c>
      <c r="B38" s="39">
        <v>0</v>
      </c>
    </row>
    <row r="39" spans="1:2" x14ac:dyDescent="0.3">
      <c r="A39" s="7" t="s">
        <v>350</v>
      </c>
      <c r="B39" s="39">
        <v>0</v>
      </c>
    </row>
    <row r="40" spans="1:2" x14ac:dyDescent="0.3">
      <c r="A40" s="33" t="s">
        <v>351</v>
      </c>
      <c r="B40" s="39">
        <v>0</v>
      </c>
    </row>
    <row r="41" spans="1:2" x14ac:dyDescent="0.3">
      <c r="A41" s="7" t="s">
        <v>352</v>
      </c>
      <c r="B41" s="39">
        <v>0</v>
      </c>
    </row>
    <row r="42" spans="1:2" x14ac:dyDescent="0.3">
      <c r="A42" s="7" t="s">
        <v>353</v>
      </c>
      <c r="B42" s="39">
        <v>0</v>
      </c>
    </row>
    <row r="43" spans="1:2" x14ac:dyDescent="0.3">
      <c r="A43" s="7" t="s">
        <v>354</v>
      </c>
      <c r="B43" s="39">
        <v>0</v>
      </c>
    </row>
    <row r="44" spans="1:2" x14ac:dyDescent="0.3">
      <c r="A44" s="7" t="s">
        <v>355</v>
      </c>
      <c r="B44" s="39">
        <v>0</v>
      </c>
    </row>
    <row r="45" spans="1:2" x14ac:dyDescent="0.3">
      <c r="A45" s="7" t="s">
        <v>356</v>
      </c>
      <c r="B45" s="39">
        <v>0</v>
      </c>
    </row>
    <row r="46" spans="1:2" x14ac:dyDescent="0.3">
      <c r="A46" s="7" t="s">
        <v>357</v>
      </c>
      <c r="B46" s="39">
        <v>0</v>
      </c>
    </row>
    <row r="47" spans="1:2" x14ac:dyDescent="0.3">
      <c r="A47" s="7" t="s">
        <v>358</v>
      </c>
      <c r="B47" s="39">
        <v>0</v>
      </c>
    </row>
    <row r="48" spans="1:2" x14ac:dyDescent="0.3">
      <c r="A48" s="7" t="s">
        <v>359</v>
      </c>
      <c r="B48" s="39">
        <v>0</v>
      </c>
    </row>
    <row r="49" spans="1:2" x14ac:dyDescent="0.3">
      <c r="A49" s="7" t="s">
        <v>360</v>
      </c>
      <c r="B49" s="39">
        <v>0</v>
      </c>
    </row>
    <row r="50" spans="1:2" x14ac:dyDescent="0.3">
      <c r="A50" s="7" t="s">
        <v>393</v>
      </c>
      <c r="B50" s="39">
        <v>0</v>
      </c>
    </row>
    <row r="51" spans="1:2" x14ac:dyDescent="0.3">
      <c r="A51" s="7" t="s">
        <v>394</v>
      </c>
      <c r="B51" s="39">
        <v>0</v>
      </c>
    </row>
    <row r="52" spans="1:2" ht="15" thickBot="1" x14ac:dyDescent="0.35"/>
    <row r="53" spans="1:2" ht="16.8" thickBot="1" x14ac:dyDescent="0.5">
      <c r="A53" s="205" t="s">
        <v>1</v>
      </c>
      <c r="B53" s="43">
        <f>SUM(B3:B51)</f>
        <v>0</v>
      </c>
    </row>
    <row r="54" spans="1:2" ht="16.2" x14ac:dyDescent="0.45">
      <c r="B54" s="20"/>
    </row>
    <row r="55" spans="1:2" ht="16.2" x14ac:dyDescent="0.45">
      <c r="B55" s="20"/>
    </row>
  </sheetData>
  <phoneticPr fontId="8"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681ED-4283-435F-B4CD-2D9B662128AB}">
  <dimension ref="A1:F17"/>
  <sheetViews>
    <sheetView workbookViewId="0">
      <selection activeCell="L4" sqref="L4"/>
    </sheetView>
  </sheetViews>
  <sheetFormatPr defaultRowHeight="13.2" x14ac:dyDescent="0.25"/>
  <cols>
    <col min="1" max="1" width="34.44140625" style="48" customWidth="1"/>
    <col min="2" max="2" width="71.109375" style="48" customWidth="1"/>
    <col min="3" max="3" width="8.88671875" style="48"/>
    <col min="4" max="4" width="10.6640625" style="48" customWidth="1"/>
    <col min="5" max="5" width="11.6640625" style="201" customWidth="1"/>
    <col min="6" max="6" width="14" style="201" customWidth="1"/>
    <col min="7" max="16384" width="8.88671875" style="48"/>
  </cols>
  <sheetData>
    <row r="1" spans="1:6" ht="59.4" customHeight="1" x14ac:dyDescent="0.25">
      <c r="A1" s="217" t="s">
        <v>399</v>
      </c>
      <c r="B1" s="217"/>
      <c r="C1" s="217"/>
      <c r="D1" s="217"/>
      <c r="E1" s="217"/>
      <c r="F1" s="217"/>
    </row>
    <row r="3" spans="1:6" ht="121.2" customHeight="1" x14ac:dyDescent="0.25">
      <c r="A3" s="197" t="s">
        <v>320</v>
      </c>
      <c r="B3" s="198" t="s">
        <v>423</v>
      </c>
      <c r="D3" s="51" t="s">
        <v>174</v>
      </c>
      <c r="E3" s="199" t="s">
        <v>63</v>
      </c>
      <c r="F3" s="199" t="s">
        <v>64</v>
      </c>
    </row>
    <row r="4" spans="1:6" ht="26.4" x14ac:dyDescent="0.25">
      <c r="A4" s="200" t="s">
        <v>387</v>
      </c>
      <c r="B4" s="79">
        <v>0</v>
      </c>
      <c r="D4" s="59">
        <v>70</v>
      </c>
      <c r="E4" s="73">
        <v>0</v>
      </c>
      <c r="F4" s="73">
        <f t="shared" ref="F4" si="0">SUM(D4*E4)</f>
        <v>0</v>
      </c>
    </row>
    <row r="5" spans="1:6" ht="26.4" x14ac:dyDescent="0.25">
      <c r="A5" s="200" t="s">
        <v>313</v>
      </c>
      <c r="B5" s="79">
        <v>0</v>
      </c>
      <c r="C5" s="201"/>
      <c r="D5" s="59">
        <v>80</v>
      </c>
      <c r="E5" s="73">
        <v>0</v>
      </c>
      <c r="F5" s="73">
        <f t="shared" ref="F5:F10" si="1">SUM(D5*E5)</f>
        <v>0</v>
      </c>
    </row>
    <row r="6" spans="1:6" ht="26.4" x14ac:dyDescent="0.25">
      <c r="A6" s="200" t="s">
        <v>314</v>
      </c>
      <c r="B6" s="79">
        <v>0</v>
      </c>
      <c r="C6" s="201"/>
      <c r="D6" s="59">
        <v>80</v>
      </c>
      <c r="E6" s="73">
        <v>0</v>
      </c>
      <c r="F6" s="73">
        <f t="shared" si="1"/>
        <v>0</v>
      </c>
    </row>
    <row r="7" spans="1:6" ht="26.4" x14ac:dyDescent="0.25">
      <c r="A7" s="200" t="s">
        <v>315</v>
      </c>
      <c r="B7" s="79">
        <v>0</v>
      </c>
      <c r="C7" s="201"/>
      <c r="D7" s="59">
        <v>80</v>
      </c>
      <c r="E7" s="73">
        <v>0</v>
      </c>
      <c r="F7" s="73">
        <f t="shared" si="1"/>
        <v>0</v>
      </c>
    </row>
    <row r="8" spans="1:6" ht="26.4" x14ac:dyDescent="0.25">
      <c r="A8" s="200" t="s">
        <v>316</v>
      </c>
      <c r="B8" s="79">
        <v>0</v>
      </c>
      <c r="C8" s="201"/>
      <c r="D8" s="59">
        <v>70</v>
      </c>
      <c r="E8" s="73">
        <v>0</v>
      </c>
      <c r="F8" s="73">
        <f t="shared" si="1"/>
        <v>0</v>
      </c>
    </row>
    <row r="9" spans="1:6" ht="26.4" x14ac:dyDescent="0.25">
      <c r="A9" s="200" t="s">
        <v>317</v>
      </c>
      <c r="B9" s="79">
        <v>0</v>
      </c>
      <c r="C9" s="201"/>
      <c r="D9" s="59">
        <v>60</v>
      </c>
      <c r="E9" s="73">
        <v>0</v>
      </c>
      <c r="F9" s="73">
        <f t="shared" si="1"/>
        <v>0</v>
      </c>
    </row>
    <row r="10" spans="1:6" ht="26.4" x14ac:dyDescent="0.25">
      <c r="A10" s="200" t="s">
        <v>318</v>
      </c>
      <c r="B10" s="79">
        <v>0</v>
      </c>
      <c r="C10" s="201"/>
      <c r="D10" s="59">
        <v>50</v>
      </c>
      <c r="E10" s="73">
        <v>0</v>
      </c>
      <c r="F10" s="73">
        <f t="shared" si="1"/>
        <v>0</v>
      </c>
    </row>
    <row r="11" spans="1:6" ht="39.6" x14ac:dyDescent="0.25">
      <c r="A11" s="200" t="s">
        <v>418</v>
      </c>
      <c r="B11" s="79">
        <v>0</v>
      </c>
      <c r="C11" s="201"/>
      <c r="D11" s="59">
        <v>10</v>
      </c>
      <c r="E11" s="73">
        <v>0</v>
      </c>
      <c r="F11" s="73">
        <f t="shared" ref="F11" si="2">SUM(D11*E11)</f>
        <v>0</v>
      </c>
    </row>
    <row r="13" spans="1:6" x14ac:dyDescent="0.25">
      <c r="E13" s="202" t="s">
        <v>1</v>
      </c>
      <c r="F13" s="203">
        <f>SUM(F4:F11)</f>
        <v>0</v>
      </c>
    </row>
    <row r="16" spans="1:6" x14ac:dyDescent="0.25">
      <c r="A16" s="185"/>
      <c r="B16" s="185"/>
      <c r="C16" s="185"/>
      <c r="D16" s="185"/>
      <c r="E16" s="185"/>
      <c r="F16" s="185"/>
    </row>
    <row r="17" spans="1:6" x14ac:dyDescent="0.25">
      <c r="A17" s="185"/>
      <c r="B17" s="185"/>
      <c r="C17" s="185"/>
      <c r="D17" s="185"/>
      <c r="E17" s="185"/>
      <c r="F17" s="185"/>
    </row>
  </sheetData>
  <mergeCells count="1">
    <mergeCell ref="A1:F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2B375-3555-48A0-9892-148F6D18AEB0}">
  <dimension ref="A1:Y129"/>
  <sheetViews>
    <sheetView zoomScaleNormal="100" workbookViewId="0">
      <pane ySplit="2" topLeftCell="A107" activePane="bottomLeft" state="frozen"/>
      <selection pane="bottomLeft" activeCell="R113" sqref="R113"/>
    </sheetView>
  </sheetViews>
  <sheetFormatPr defaultRowHeight="13.2" x14ac:dyDescent="0.3"/>
  <cols>
    <col min="1" max="1" width="31.88671875" style="60" customWidth="1"/>
    <col min="2" max="7" width="8.88671875" style="60"/>
    <col min="8" max="8" width="17.6640625" style="60" customWidth="1"/>
    <col min="9" max="9" width="8.88671875" style="60"/>
    <col min="10" max="10" width="12.5546875" style="60" customWidth="1"/>
    <col min="11" max="11" width="11" style="81" customWidth="1"/>
    <col min="12" max="12" width="13.109375" style="81" customWidth="1"/>
    <col min="13" max="13" width="8.88671875" style="60"/>
    <col min="14" max="14" width="11.44140625" style="60" customWidth="1"/>
    <col min="15" max="15" width="9.5546875" style="60" bestFit="1" customWidth="1"/>
    <col min="16" max="16" width="19.6640625" style="60" customWidth="1"/>
    <col min="17" max="17" width="8.88671875" style="60"/>
    <col min="18" max="18" width="30.5546875" style="60" customWidth="1"/>
    <col min="19" max="19" width="75.5546875" style="60" customWidth="1"/>
    <col min="20" max="16384" width="8.88671875" style="60"/>
  </cols>
  <sheetData>
    <row r="1" spans="1:16" x14ac:dyDescent="0.3">
      <c r="A1" s="118" t="s">
        <v>221</v>
      </c>
    </row>
    <row r="2" spans="1:16" ht="52.8" x14ac:dyDescent="0.3">
      <c r="A2" s="241" t="s">
        <v>310</v>
      </c>
      <c r="B2" s="242"/>
      <c r="C2" s="242"/>
      <c r="D2" s="242"/>
      <c r="E2" s="242"/>
      <c r="F2" s="242"/>
      <c r="G2" s="242"/>
      <c r="H2" s="243"/>
      <c r="I2" s="49" t="s">
        <v>31</v>
      </c>
      <c r="J2" s="49" t="s">
        <v>30</v>
      </c>
      <c r="K2" s="50" t="s">
        <v>0</v>
      </c>
      <c r="L2" s="50" t="s">
        <v>1</v>
      </c>
      <c r="N2" s="51" t="s">
        <v>174</v>
      </c>
      <c r="O2" s="51" t="s">
        <v>63</v>
      </c>
      <c r="P2" s="51" t="s">
        <v>64</v>
      </c>
    </row>
    <row r="3" spans="1:16" x14ac:dyDescent="0.3">
      <c r="A3" s="52" t="s">
        <v>2</v>
      </c>
      <c r="B3" s="119"/>
      <c r="D3" s="120"/>
      <c r="E3" s="120"/>
      <c r="F3" s="121"/>
      <c r="H3" s="120"/>
      <c r="I3" s="121"/>
      <c r="K3" s="121"/>
      <c r="L3" s="60"/>
      <c r="M3" s="122"/>
      <c r="N3" s="120"/>
      <c r="O3" s="120"/>
      <c r="P3" s="120"/>
    </row>
    <row r="4" spans="1:16" ht="60.6" customHeight="1" x14ac:dyDescent="0.3">
      <c r="A4" s="54" t="s">
        <v>5</v>
      </c>
      <c r="B4" s="225" t="s">
        <v>400</v>
      </c>
      <c r="C4" s="225"/>
      <c r="D4" s="225"/>
      <c r="E4" s="225"/>
      <c r="F4" s="225"/>
      <c r="G4" s="225"/>
      <c r="H4" s="225"/>
      <c r="I4" s="54" t="s">
        <v>114</v>
      </c>
      <c r="J4" s="55">
        <v>1</v>
      </c>
      <c r="K4" s="56">
        <v>0</v>
      </c>
      <c r="L4" s="57">
        <f t="shared" ref="L4:L19" si="0">SUM(J4*K4)</f>
        <v>0</v>
      </c>
      <c r="M4" s="105"/>
      <c r="N4" s="58">
        <v>750</v>
      </c>
      <c r="O4" s="57">
        <f t="shared" ref="O4:O19" si="1">SUM(K4)</f>
        <v>0</v>
      </c>
      <c r="P4" s="57">
        <f t="shared" ref="P4:P19" si="2">SUM(N4*O4)</f>
        <v>0</v>
      </c>
    </row>
    <row r="5" spans="1:16" ht="60.6" customHeight="1" x14ac:dyDescent="0.3">
      <c r="A5" s="107" t="s">
        <v>8</v>
      </c>
      <c r="B5" s="244" t="s">
        <v>401</v>
      </c>
      <c r="C5" s="230"/>
      <c r="D5" s="230"/>
      <c r="E5" s="230"/>
      <c r="F5" s="230"/>
      <c r="G5" s="230"/>
      <c r="H5" s="224"/>
      <c r="I5" s="54" t="s">
        <v>114</v>
      </c>
      <c r="J5" s="55">
        <v>1</v>
      </c>
      <c r="K5" s="56">
        <v>0</v>
      </c>
      <c r="L5" s="57">
        <f t="shared" si="0"/>
        <v>0</v>
      </c>
      <c r="M5" s="106"/>
      <c r="N5" s="58">
        <v>250</v>
      </c>
      <c r="O5" s="57">
        <f t="shared" si="1"/>
        <v>0</v>
      </c>
      <c r="P5" s="57">
        <f t="shared" si="2"/>
        <v>0</v>
      </c>
    </row>
    <row r="6" spans="1:16" ht="41.4" customHeight="1" x14ac:dyDescent="0.3">
      <c r="A6" s="54" t="s">
        <v>9</v>
      </c>
      <c r="B6" s="225" t="s">
        <v>21</v>
      </c>
      <c r="C6" s="225"/>
      <c r="D6" s="225"/>
      <c r="E6" s="225"/>
      <c r="F6" s="225"/>
      <c r="G6" s="225"/>
      <c r="H6" s="225"/>
      <c r="I6" s="59" t="s">
        <v>32</v>
      </c>
      <c r="J6" s="55">
        <v>1</v>
      </c>
      <c r="K6" s="56">
        <v>0</v>
      </c>
      <c r="L6" s="57">
        <f t="shared" si="0"/>
        <v>0</v>
      </c>
      <c r="M6" s="106"/>
      <c r="N6" s="58">
        <v>100</v>
      </c>
      <c r="O6" s="57">
        <f t="shared" si="1"/>
        <v>0</v>
      </c>
      <c r="P6" s="57">
        <f t="shared" si="2"/>
        <v>0</v>
      </c>
    </row>
    <row r="7" spans="1:16" ht="27.6" customHeight="1" x14ac:dyDescent="0.3">
      <c r="A7" s="55" t="s">
        <v>10</v>
      </c>
      <c r="B7" s="226" t="s">
        <v>10</v>
      </c>
      <c r="C7" s="225"/>
      <c r="D7" s="225"/>
      <c r="E7" s="225"/>
      <c r="F7" s="225"/>
      <c r="G7" s="225"/>
      <c r="H7" s="225"/>
      <c r="I7" s="59" t="s">
        <v>32</v>
      </c>
      <c r="J7" s="60">
        <v>1</v>
      </c>
      <c r="K7" s="56">
        <v>0</v>
      </c>
      <c r="L7" s="57">
        <f t="shared" si="0"/>
        <v>0</v>
      </c>
      <c r="M7" s="69"/>
      <c r="N7" s="58">
        <v>100</v>
      </c>
      <c r="O7" s="57">
        <f t="shared" si="1"/>
        <v>0</v>
      </c>
      <c r="P7" s="57">
        <f t="shared" si="2"/>
        <v>0</v>
      </c>
    </row>
    <row r="8" spans="1:16" ht="27.6" customHeight="1" x14ac:dyDescent="0.3">
      <c r="A8" s="55" t="s">
        <v>11</v>
      </c>
      <c r="B8" s="226" t="s">
        <v>11</v>
      </c>
      <c r="C8" s="225"/>
      <c r="D8" s="225"/>
      <c r="E8" s="225"/>
      <c r="F8" s="225"/>
      <c r="G8" s="225"/>
      <c r="H8" s="225"/>
      <c r="I8" s="59" t="s">
        <v>32</v>
      </c>
      <c r="J8" s="55">
        <v>1</v>
      </c>
      <c r="K8" s="56">
        <v>0</v>
      </c>
      <c r="L8" s="57">
        <f t="shared" si="0"/>
        <v>0</v>
      </c>
      <c r="M8" s="69"/>
      <c r="N8" s="58">
        <v>100</v>
      </c>
      <c r="O8" s="57">
        <f t="shared" si="1"/>
        <v>0</v>
      </c>
      <c r="P8" s="57">
        <f t="shared" si="2"/>
        <v>0</v>
      </c>
    </row>
    <row r="9" spans="1:16" ht="41.4" customHeight="1" x14ac:dyDescent="0.3">
      <c r="A9" s="55" t="s">
        <v>165</v>
      </c>
      <c r="B9" s="245" t="s">
        <v>166</v>
      </c>
      <c r="C9" s="245"/>
      <c r="D9" s="245"/>
      <c r="E9" s="245"/>
      <c r="F9" s="245"/>
      <c r="G9" s="245"/>
      <c r="H9" s="222"/>
      <c r="I9" s="59" t="s">
        <v>32</v>
      </c>
      <c r="J9" s="55">
        <v>1</v>
      </c>
      <c r="K9" s="56">
        <v>0</v>
      </c>
      <c r="L9" s="57">
        <f t="shared" si="0"/>
        <v>0</v>
      </c>
      <c r="M9" s="106"/>
      <c r="N9" s="58">
        <v>100</v>
      </c>
      <c r="O9" s="57">
        <f t="shared" si="1"/>
        <v>0</v>
      </c>
      <c r="P9" s="57">
        <f t="shared" si="2"/>
        <v>0</v>
      </c>
    </row>
    <row r="10" spans="1:16" ht="41.4" customHeight="1" x14ac:dyDescent="0.3">
      <c r="A10" s="55" t="s">
        <v>167</v>
      </c>
      <c r="B10" s="245" t="s">
        <v>168</v>
      </c>
      <c r="C10" s="245"/>
      <c r="D10" s="245"/>
      <c r="E10" s="245"/>
      <c r="F10" s="245"/>
      <c r="G10" s="245"/>
      <c r="H10" s="222"/>
      <c r="I10" s="59" t="s">
        <v>32</v>
      </c>
      <c r="J10" s="55">
        <v>1</v>
      </c>
      <c r="K10" s="56">
        <v>0</v>
      </c>
      <c r="L10" s="57">
        <f t="shared" si="0"/>
        <v>0</v>
      </c>
      <c r="N10" s="58">
        <v>100</v>
      </c>
      <c r="O10" s="57">
        <f t="shared" si="1"/>
        <v>0</v>
      </c>
      <c r="P10" s="57">
        <f t="shared" si="2"/>
        <v>0</v>
      </c>
    </row>
    <row r="11" spans="1:16" ht="54.6" customHeight="1" x14ac:dyDescent="0.3">
      <c r="A11" s="55" t="s">
        <v>246</v>
      </c>
      <c r="B11" s="220" t="s">
        <v>402</v>
      </c>
      <c r="C11" s="220"/>
      <c r="D11" s="220"/>
      <c r="E11" s="220"/>
      <c r="F11" s="220"/>
      <c r="G11" s="220"/>
      <c r="H11" s="220"/>
      <c r="I11" s="59" t="s">
        <v>44</v>
      </c>
      <c r="J11" s="55">
        <v>1</v>
      </c>
      <c r="K11" s="56">
        <v>0</v>
      </c>
      <c r="L11" s="57">
        <f t="shared" si="0"/>
        <v>0</v>
      </c>
      <c r="M11" s="106"/>
      <c r="N11" s="58">
        <v>200</v>
      </c>
      <c r="O11" s="57">
        <f t="shared" si="1"/>
        <v>0</v>
      </c>
      <c r="P11" s="57">
        <f t="shared" si="2"/>
        <v>0</v>
      </c>
    </row>
    <row r="12" spans="1:16" ht="58.8" customHeight="1" x14ac:dyDescent="0.3">
      <c r="A12" s="82" t="s">
        <v>12</v>
      </c>
      <c r="B12" s="221" t="s">
        <v>35</v>
      </c>
      <c r="C12" s="221"/>
      <c r="D12" s="221"/>
      <c r="E12" s="221"/>
      <c r="F12" s="221"/>
      <c r="G12" s="221"/>
      <c r="H12" s="221"/>
      <c r="I12" s="59" t="s">
        <v>32</v>
      </c>
      <c r="J12" s="55">
        <v>1</v>
      </c>
      <c r="K12" s="56">
        <v>0</v>
      </c>
      <c r="L12" s="57">
        <f t="shared" si="0"/>
        <v>0</v>
      </c>
      <c r="M12" s="69"/>
      <c r="N12" s="55">
        <v>120</v>
      </c>
      <c r="O12" s="57">
        <f t="shared" si="1"/>
        <v>0</v>
      </c>
      <c r="P12" s="57">
        <f t="shared" si="2"/>
        <v>0</v>
      </c>
    </row>
    <row r="13" spans="1:16" ht="27.6" customHeight="1" x14ac:dyDescent="0.3">
      <c r="A13" s="55" t="s">
        <v>33</v>
      </c>
      <c r="B13" s="222" t="s">
        <v>36</v>
      </c>
      <c r="C13" s="223"/>
      <c r="D13" s="223"/>
      <c r="E13" s="223"/>
      <c r="F13" s="223"/>
      <c r="G13" s="223"/>
      <c r="H13" s="223"/>
      <c r="I13" s="59" t="s">
        <v>32</v>
      </c>
      <c r="J13" s="55">
        <v>1</v>
      </c>
      <c r="K13" s="56">
        <v>0</v>
      </c>
      <c r="L13" s="57">
        <f t="shared" si="0"/>
        <v>0</v>
      </c>
      <c r="M13" s="106"/>
      <c r="N13" s="58">
        <v>120</v>
      </c>
      <c r="O13" s="57">
        <f t="shared" si="1"/>
        <v>0</v>
      </c>
      <c r="P13" s="57">
        <f t="shared" si="2"/>
        <v>0</v>
      </c>
    </row>
    <row r="14" spans="1:16" ht="57" customHeight="1" x14ac:dyDescent="0.3">
      <c r="A14" s="55" t="s">
        <v>34</v>
      </c>
      <c r="B14" s="224" t="s">
        <v>403</v>
      </c>
      <c r="C14" s="220"/>
      <c r="D14" s="220"/>
      <c r="E14" s="220"/>
      <c r="F14" s="220"/>
      <c r="G14" s="220"/>
      <c r="H14" s="220"/>
      <c r="I14" s="59" t="s">
        <v>224</v>
      </c>
      <c r="J14" s="55">
        <v>1</v>
      </c>
      <c r="K14" s="56">
        <v>0</v>
      </c>
      <c r="L14" s="57">
        <f t="shared" si="0"/>
        <v>0</v>
      </c>
      <c r="M14" s="106"/>
      <c r="N14" s="58">
        <v>150</v>
      </c>
      <c r="O14" s="57">
        <f t="shared" si="1"/>
        <v>0</v>
      </c>
      <c r="P14" s="57">
        <f t="shared" si="2"/>
        <v>0</v>
      </c>
    </row>
    <row r="15" spans="1:16" ht="27.6" customHeight="1" x14ac:dyDescent="0.3">
      <c r="A15" s="55" t="s">
        <v>37</v>
      </c>
      <c r="B15" s="224" t="s">
        <v>404</v>
      </c>
      <c r="C15" s="220"/>
      <c r="D15" s="220"/>
      <c r="E15" s="220"/>
      <c r="F15" s="220"/>
      <c r="G15" s="220"/>
      <c r="H15" s="220"/>
      <c r="I15" s="59" t="s">
        <v>224</v>
      </c>
      <c r="J15" s="55">
        <v>1</v>
      </c>
      <c r="K15" s="56">
        <v>0</v>
      </c>
      <c r="L15" s="57">
        <f t="shared" si="0"/>
        <v>0</v>
      </c>
      <c r="M15" s="106"/>
      <c r="N15" s="58">
        <v>120</v>
      </c>
      <c r="O15" s="57">
        <f t="shared" si="1"/>
        <v>0</v>
      </c>
      <c r="P15" s="57">
        <f t="shared" si="2"/>
        <v>0</v>
      </c>
    </row>
    <row r="16" spans="1:16" ht="40.200000000000003" customHeight="1" x14ac:dyDescent="0.3">
      <c r="A16" s="55" t="s">
        <v>243</v>
      </c>
      <c r="B16" s="220" t="s">
        <v>244</v>
      </c>
      <c r="C16" s="220"/>
      <c r="D16" s="220"/>
      <c r="E16" s="220"/>
      <c r="F16" s="220"/>
      <c r="G16" s="220"/>
      <c r="H16" s="220"/>
      <c r="I16" s="59" t="s">
        <v>224</v>
      </c>
      <c r="J16" s="55">
        <v>1</v>
      </c>
      <c r="K16" s="56">
        <v>0</v>
      </c>
      <c r="L16" s="57">
        <f t="shared" si="0"/>
        <v>0</v>
      </c>
      <c r="M16" s="106"/>
      <c r="N16" s="58">
        <v>30</v>
      </c>
      <c r="O16" s="57">
        <f t="shared" si="1"/>
        <v>0</v>
      </c>
      <c r="P16" s="57">
        <f t="shared" si="2"/>
        <v>0</v>
      </c>
    </row>
    <row r="17" spans="1:16" ht="27.6" customHeight="1" x14ac:dyDescent="0.3">
      <c r="A17" s="55" t="s">
        <v>225</v>
      </c>
      <c r="B17" s="226" t="s">
        <v>232</v>
      </c>
      <c r="C17" s="225"/>
      <c r="D17" s="225"/>
      <c r="E17" s="225"/>
      <c r="F17" s="225"/>
      <c r="G17" s="225"/>
      <c r="H17" s="225"/>
      <c r="I17" s="59" t="s">
        <v>224</v>
      </c>
      <c r="J17" s="55">
        <v>1</v>
      </c>
      <c r="K17" s="56">
        <v>0</v>
      </c>
      <c r="L17" s="57">
        <f t="shared" si="0"/>
        <v>0</v>
      </c>
      <c r="M17" s="106"/>
      <c r="N17" s="58">
        <v>120</v>
      </c>
      <c r="O17" s="57">
        <f t="shared" si="1"/>
        <v>0</v>
      </c>
      <c r="P17" s="57">
        <f t="shared" si="2"/>
        <v>0</v>
      </c>
    </row>
    <row r="18" spans="1:16" ht="27.6" customHeight="1" x14ac:dyDescent="0.3">
      <c r="A18" s="113" t="s">
        <v>178</v>
      </c>
      <c r="B18" s="220" t="s">
        <v>179</v>
      </c>
      <c r="C18" s="220"/>
      <c r="D18" s="220"/>
      <c r="E18" s="220"/>
      <c r="F18" s="220"/>
      <c r="G18" s="220"/>
      <c r="H18" s="220"/>
      <c r="I18" s="62" t="s">
        <v>224</v>
      </c>
      <c r="J18" s="55">
        <v>1</v>
      </c>
      <c r="K18" s="56">
        <v>0</v>
      </c>
      <c r="L18" s="63">
        <f t="shared" si="0"/>
        <v>0</v>
      </c>
      <c r="M18" s="106"/>
      <c r="N18" s="53">
        <v>20</v>
      </c>
      <c r="O18" s="57">
        <f t="shared" si="1"/>
        <v>0</v>
      </c>
      <c r="P18" s="57">
        <f t="shared" si="2"/>
        <v>0</v>
      </c>
    </row>
    <row r="19" spans="1:16" ht="27.6" customHeight="1" x14ac:dyDescent="0.3">
      <c r="A19" s="55" t="s">
        <v>56</v>
      </c>
      <c r="B19" s="220" t="s">
        <v>233</v>
      </c>
      <c r="C19" s="220"/>
      <c r="D19" s="220"/>
      <c r="E19" s="220"/>
      <c r="F19" s="220"/>
      <c r="G19" s="220"/>
      <c r="H19" s="220"/>
      <c r="I19" s="62" t="s">
        <v>224</v>
      </c>
      <c r="J19" s="55">
        <v>1</v>
      </c>
      <c r="K19" s="56">
        <v>0</v>
      </c>
      <c r="L19" s="57">
        <f t="shared" si="0"/>
        <v>0</v>
      </c>
      <c r="M19" s="106"/>
      <c r="N19" s="58">
        <v>40</v>
      </c>
      <c r="O19" s="57">
        <f t="shared" si="1"/>
        <v>0</v>
      </c>
      <c r="P19" s="64">
        <f t="shared" si="2"/>
        <v>0</v>
      </c>
    </row>
    <row r="20" spans="1:16" x14ac:dyDescent="0.3">
      <c r="A20" s="65" t="s">
        <v>193</v>
      </c>
      <c r="B20" s="108"/>
      <c r="C20" s="106"/>
      <c r="D20" s="109"/>
      <c r="E20" s="110"/>
      <c r="F20" s="106"/>
      <c r="G20" s="109"/>
      <c r="H20" s="109"/>
      <c r="I20" s="111"/>
      <c r="J20" s="111"/>
      <c r="K20" s="67"/>
      <c r="L20" s="66"/>
      <c r="M20" s="106"/>
      <c r="N20" s="67"/>
      <c r="O20" s="67"/>
      <c r="P20" s="67"/>
    </row>
    <row r="21" spans="1:16" ht="27.6" customHeight="1" x14ac:dyDescent="0.3">
      <c r="A21" s="55" t="s">
        <v>210</v>
      </c>
      <c r="B21" s="220" t="s">
        <v>211</v>
      </c>
      <c r="C21" s="220"/>
      <c r="D21" s="220"/>
      <c r="E21" s="220"/>
      <c r="F21" s="220"/>
      <c r="G21" s="220"/>
      <c r="H21" s="220"/>
      <c r="I21" s="62" t="s">
        <v>32</v>
      </c>
      <c r="J21" s="55">
        <v>1</v>
      </c>
      <c r="K21" s="56">
        <v>0</v>
      </c>
      <c r="L21" s="57">
        <f t="shared" ref="L21:L44" si="3">SUM(J21*K21)</f>
        <v>0</v>
      </c>
      <c r="M21" s="106"/>
      <c r="N21" s="58">
        <v>30</v>
      </c>
      <c r="O21" s="57">
        <f t="shared" ref="O21:O39" si="4">SUM(K21)</f>
        <v>0</v>
      </c>
      <c r="P21" s="57">
        <f t="shared" ref="P21:P39" si="5">SUM(N21*O21)</f>
        <v>0</v>
      </c>
    </row>
    <row r="22" spans="1:16" ht="27.6" customHeight="1" x14ac:dyDescent="0.3">
      <c r="A22" s="112" t="s">
        <v>200</v>
      </c>
      <c r="B22" s="220" t="s">
        <v>201</v>
      </c>
      <c r="C22" s="220"/>
      <c r="D22" s="220"/>
      <c r="E22" s="220"/>
      <c r="F22" s="220"/>
      <c r="G22" s="220"/>
      <c r="H22" s="220"/>
      <c r="I22" s="62" t="s">
        <v>32</v>
      </c>
      <c r="J22" s="55">
        <v>1</v>
      </c>
      <c r="K22" s="56">
        <v>0</v>
      </c>
      <c r="L22" s="68">
        <f t="shared" si="3"/>
        <v>0</v>
      </c>
      <c r="M22" s="106"/>
      <c r="N22" s="58">
        <v>20</v>
      </c>
      <c r="O22" s="57">
        <f t="shared" si="4"/>
        <v>0</v>
      </c>
      <c r="P22" s="57">
        <f t="shared" si="5"/>
        <v>0</v>
      </c>
    </row>
    <row r="23" spans="1:16" ht="27.6" customHeight="1" x14ac:dyDescent="0.3">
      <c r="A23" s="113" t="s">
        <v>45</v>
      </c>
      <c r="B23" s="220" t="s">
        <v>46</v>
      </c>
      <c r="C23" s="220"/>
      <c r="D23" s="220"/>
      <c r="E23" s="220"/>
      <c r="F23" s="220"/>
      <c r="G23" s="220"/>
      <c r="H23" s="220"/>
      <c r="I23" s="62" t="s">
        <v>32</v>
      </c>
      <c r="J23" s="55">
        <v>1</v>
      </c>
      <c r="K23" s="56">
        <v>0</v>
      </c>
      <c r="L23" s="57">
        <f t="shared" si="3"/>
        <v>0</v>
      </c>
      <c r="M23" s="106"/>
      <c r="N23" s="58">
        <v>20</v>
      </c>
      <c r="O23" s="57">
        <f t="shared" si="4"/>
        <v>0</v>
      </c>
      <c r="P23" s="57">
        <f t="shared" si="5"/>
        <v>0</v>
      </c>
    </row>
    <row r="24" spans="1:16" ht="42" customHeight="1" x14ac:dyDescent="0.3">
      <c r="A24" s="107" t="s">
        <v>192</v>
      </c>
      <c r="B24" s="220" t="s">
        <v>234</v>
      </c>
      <c r="C24" s="220"/>
      <c r="D24" s="220"/>
      <c r="E24" s="220"/>
      <c r="F24" s="220"/>
      <c r="G24" s="220"/>
      <c r="H24" s="220"/>
      <c r="I24" s="62" t="s">
        <v>32</v>
      </c>
      <c r="J24" s="55">
        <v>1</v>
      </c>
      <c r="K24" s="56">
        <v>0</v>
      </c>
      <c r="L24" s="57">
        <f t="shared" si="3"/>
        <v>0</v>
      </c>
      <c r="M24" s="106"/>
      <c r="N24" s="58">
        <v>30</v>
      </c>
      <c r="O24" s="57">
        <f t="shared" si="4"/>
        <v>0</v>
      </c>
      <c r="P24" s="57">
        <f t="shared" si="5"/>
        <v>0</v>
      </c>
    </row>
    <row r="25" spans="1:16" ht="51.6" customHeight="1" x14ac:dyDescent="0.3">
      <c r="A25" s="55" t="s">
        <v>23</v>
      </c>
      <c r="B25" s="220" t="s">
        <v>248</v>
      </c>
      <c r="C25" s="220"/>
      <c r="D25" s="220"/>
      <c r="E25" s="220"/>
      <c r="F25" s="220"/>
      <c r="G25" s="220"/>
      <c r="H25" s="220"/>
      <c r="I25" s="59" t="s">
        <v>32</v>
      </c>
      <c r="J25" s="55">
        <v>1</v>
      </c>
      <c r="K25" s="56">
        <v>0</v>
      </c>
      <c r="L25" s="57">
        <f t="shared" si="3"/>
        <v>0</v>
      </c>
      <c r="M25" s="106"/>
      <c r="N25" s="58">
        <v>60</v>
      </c>
      <c r="O25" s="57">
        <f t="shared" si="4"/>
        <v>0</v>
      </c>
      <c r="P25" s="57">
        <f t="shared" si="5"/>
        <v>0</v>
      </c>
    </row>
    <row r="26" spans="1:16" ht="46.2" customHeight="1" x14ac:dyDescent="0.3">
      <c r="A26" s="55" t="s">
        <v>23</v>
      </c>
      <c r="B26" s="220" t="s">
        <v>249</v>
      </c>
      <c r="C26" s="220"/>
      <c r="D26" s="220"/>
      <c r="E26" s="220"/>
      <c r="F26" s="220"/>
      <c r="G26" s="220"/>
      <c r="H26" s="220"/>
      <c r="I26" s="59" t="s">
        <v>32</v>
      </c>
      <c r="J26" s="55">
        <v>1</v>
      </c>
      <c r="K26" s="56">
        <v>0</v>
      </c>
      <c r="L26" s="57">
        <f t="shared" si="3"/>
        <v>0</v>
      </c>
      <c r="M26" s="106"/>
      <c r="N26" s="58">
        <v>60</v>
      </c>
      <c r="O26" s="57">
        <f t="shared" si="4"/>
        <v>0</v>
      </c>
      <c r="P26" s="57">
        <f t="shared" si="5"/>
        <v>0</v>
      </c>
    </row>
    <row r="27" spans="1:16" ht="27.6" customHeight="1" x14ac:dyDescent="0.3">
      <c r="A27" s="55" t="s">
        <v>23</v>
      </c>
      <c r="B27" s="220" t="s">
        <v>250</v>
      </c>
      <c r="C27" s="220"/>
      <c r="D27" s="220"/>
      <c r="E27" s="220"/>
      <c r="F27" s="220"/>
      <c r="G27" s="220"/>
      <c r="H27" s="220"/>
      <c r="I27" s="59" t="s">
        <v>32</v>
      </c>
      <c r="J27" s="55">
        <v>1</v>
      </c>
      <c r="K27" s="56">
        <v>0</v>
      </c>
      <c r="L27" s="57">
        <f t="shared" si="3"/>
        <v>0</v>
      </c>
      <c r="M27" s="106"/>
      <c r="N27" s="58">
        <v>20</v>
      </c>
      <c r="O27" s="57">
        <f t="shared" si="4"/>
        <v>0</v>
      </c>
      <c r="P27" s="57">
        <f t="shared" si="5"/>
        <v>0</v>
      </c>
    </row>
    <row r="28" spans="1:16" ht="49.2" customHeight="1" x14ac:dyDescent="0.3">
      <c r="A28" s="54" t="s">
        <v>194</v>
      </c>
      <c r="B28" s="225" t="s">
        <v>47</v>
      </c>
      <c r="C28" s="225"/>
      <c r="D28" s="225"/>
      <c r="E28" s="225"/>
      <c r="F28" s="225"/>
      <c r="G28" s="225"/>
      <c r="H28" s="225"/>
      <c r="I28" s="59" t="s">
        <v>32</v>
      </c>
      <c r="J28" s="55">
        <v>1</v>
      </c>
      <c r="K28" s="56">
        <v>0</v>
      </c>
      <c r="L28" s="57">
        <f t="shared" si="3"/>
        <v>0</v>
      </c>
      <c r="M28" s="106"/>
      <c r="N28" s="58">
        <v>60</v>
      </c>
      <c r="O28" s="57">
        <f t="shared" si="4"/>
        <v>0</v>
      </c>
      <c r="P28" s="57">
        <f t="shared" si="5"/>
        <v>0</v>
      </c>
    </row>
    <row r="29" spans="1:16" ht="48" customHeight="1" x14ac:dyDescent="0.3">
      <c r="A29" s="54" t="s">
        <v>366</v>
      </c>
      <c r="B29" s="225" t="s">
        <v>251</v>
      </c>
      <c r="C29" s="225"/>
      <c r="D29" s="225"/>
      <c r="E29" s="225"/>
      <c r="F29" s="225"/>
      <c r="G29" s="225"/>
      <c r="H29" s="225"/>
      <c r="I29" s="59" t="s">
        <v>32</v>
      </c>
      <c r="J29" s="55">
        <v>1</v>
      </c>
      <c r="K29" s="56">
        <v>0</v>
      </c>
      <c r="L29" s="57">
        <f t="shared" si="3"/>
        <v>0</v>
      </c>
      <c r="M29" s="106"/>
      <c r="N29" s="58">
        <v>50</v>
      </c>
      <c r="O29" s="57">
        <f t="shared" si="4"/>
        <v>0</v>
      </c>
      <c r="P29" s="57">
        <f t="shared" si="5"/>
        <v>0</v>
      </c>
    </row>
    <row r="30" spans="1:16" ht="39.6" customHeight="1" x14ac:dyDescent="0.3">
      <c r="A30" s="54" t="s">
        <v>6</v>
      </c>
      <c r="B30" s="225" t="s">
        <v>7</v>
      </c>
      <c r="C30" s="225"/>
      <c r="D30" s="225"/>
      <c r="E30" s="225"/>
      <c r="F30" s="225"/>
      <c r="G30" s="225"/>
      <c r="H30" s="225"/>
      <c r="I30" s="54" t="s">
        <v>114</v>
      </c>
      <c r="J30" s="55">
        <v>1</v>
      </c>
      <c r="K30" s="56">
        <v>0</v>
      </c>
      <c r="L30" s="57">
        <f t="shared" si="3"/>
        <v>0</v>
      </c>
      <c r="M30" s="106"/>
      <c r="N30" s="58">
        <v>100</v>
      </c>
      <c r="O30" s="57">
        <f t="shared" si="4"/>
        <v>0</v>
      </c>
      <c r="P30" s="57">
        <f t="shared" si="5"/>
        <v>0</v>
      </c>
    </row>
    <row r="31" spans="1:16" ht="55.2" customHeight="1" x14ac:dyDescent="0.3">
      <c r="A31" s="54" t="s">
        <v>365</v>
      </c>
      <c r="B31" s="225" t="s">
        <v>405</v>
      </c>
      <c r="C31" s="225"/>
      <c r="D31" s="225"/>
      <c r="E31" s="225"/>
      <c r="F31" s="225"/>
      <c r="G31" s="225"/>
      <c r="H31" s="225"/>
      <c r="I31" s="54" t="s">
        <v>114</v>
      </c>
      <c r="J31" s="55">
        <v>1</v>
      </c>
      <c r="K31" s="56">
        <v>0</v>
      </c>
      <c r="L31" s="57">
        <f t="shared" si="3"/>
        <v>0</v>
      </c>
      <c r="M31" s="106"/>
      <c r="N31" s="58">
        <v>100</v>
      </c>
      <c r="O31" s="57">
        <f t="shared" si="4"/>
        <v>0</v>
      </c>
      <c r="P31" s="57">
        <f t="shared" si="5"/>
        <v>0</v>
      </c>
    </row>
    <row r="32" spans="1:16" ht="47.4" customHeight="1" x14ac:dyDescent="0.3">
      <c r="A32" s="55" t="s">
        <v>48</v>
      </c>
      <c r="B32" s="220" t="s">
        <v>235</v>
      </c>
      <c r="C32" s="220"/>
      <c r="D32" s="220"/>
      <c r="E32" s="220"/>
      <c r="F32" s="220"/>
      <c r="G32" s="220"/>
      <c r="H32" s="220"/>
      <c r="I32" s="59" t="s">
        <v>32</v>
      </c>
      <c r="J32" s="55">
        <v>1</v>
      </c>
      <c r="K32" s="56">
        <v>0</v>
      </c>
      <c r="L32" s="57">
        <f t="shared" si="3"/>
        <v>0</v>
      </c>
      <c r="M32" s="106"/>
      <c r="N32" s="58">
        <v>20</v>
      </c>
      <c r="O32" s="57">
        <f t="shared" si="4"/>
        <v>0</v>
      </c>
      <c r="P32" s="57">
        <f t="shared" si="5"/>
        <v>0</v>
      </c>
    </row>
    <row r="33" spans="1:25" ht="48.6" customHeight="1" x14ac:dyDescent="0.3">
      <c r="A33" s="55" t="s">
        <v>212</v>
      </c>
      <c r="B33" s="223" t="s">
        <v>377</v>
      </c>
      <c r="C33" s="223"/>
      <c r="D33" s="223"/>
      <c r="E33" s="223"/>
      <c r="F33" s="223"/>
      <c r="G33" s="223"/>
      <c r="H33" s="223"/>
      <c r="I33" s="59" t="s">
        <v>32</v>
      </c>
      <c r="J33" s="55">
        <v>1</v>
      </c>
      <c r="K33" s="56">
        <v>0</v>
      </c>
      <c r="L33" s="57">
        <f t="shared" si="3"/>
        <v>0</v>
      </c>
      <c r="M33" s="106"/>
      <c r="N33" s="58">
        <v>20</v>
      </c>
      <c r="O33" s="57">
        <f t="shared" si="4"/>
        <v>0</v>
      </c>
      <c r="P33" s="57">
        <f t="shared" si="5"/>
        <v>0</v>
      </c>
    </row>
    <row r="34" spans="1:25" ht="41.4" customHeight="1" x14ac:dyDescent="0.3">
      <c r="A34" s="55" t="s">
        <v>217</v>
      </c>
      <c r="B34" s="223" t="s">
        <v>236</v>
      </c>
      <c r="C34" s="223"/>
      <c r="D34" s="223"/>
      <c r="E34" s="223"/>
      <c r="F34" s="223"/>
      <c r="G34" s="223"/>
      <c r="H34" s="223"/>
      <c r="I34" s="59" t="s">
        <v>32</v>
      </c>
      <c r="J34" s="55">
        <v>1</v>
      </c>
      <c r="K34" s="56">
        <v>0</v>
      </c>
      <c r="L34" s="57">
        <f t="shared" si="3"/>
        <v>0</v>
      </c>
      <c r="M34" s="106"/>
      <c r="N34" s="58">
        <v>100</v>
      </c>
      <c r="O34" s="57">
        <f t="shared" si="4"/>
        <v>0</v>
      </c>
      <c r="P34" s="57">
        <f t="shared" si="5"/>
        <v>0</v>
      </c>
    </row>
    <row r="35" spans="1:25" ht="60" customHeight="1" x14ac:dyDescent="0.3">
      <c r="A35" s="55" t="s">
        <v>49</v>
      </c>
      <c r="B35" s="220" t="s">
        <v>50</v>
      </c>
      <c r="C35" s="220"/>
      <c r="D35" s="220"/>
      <c r="E35" s="220"/>
      <c r="F35" s="220"/>
      <c r="G35" s="220"/>
      <c r="H35" s="220"/>
      <c r="I35" s="59" t="s">
        <v>32</v>
      </c>
      <c r="J35" s="55">
        <v>1</v>
      </c>
      <c r="K35" s="56">
        <v>0</v>
      </c>
      <c r="L35" s="57">
        <f t="shared" si="3"/>
        <v>0</v>
      </c>
      <c r="M35" s="106"/>
      <c r="N35" s="61">
        <v>250</v>
      </c>
      <c r="O35" s="57">
        <f t="shared" si="4"/>
        <v>0</v>
      </c>
      <c r="P35" s="57">
        <f t="shared" si="5"/>
        <v>0</v>
      </c>
      <c r="R35" s="69"/>
      <c r="S35" s="106"/>
      <c r="T35" s="106"/>
      <c r="U35" s="106"/>
      <c r="V35" s="106"/>
      <c r="W35" s="106"/>
      <c r="X35" s="106"/>
      <c r="Y35" s="106"/>
    </row>
    <row r="36" spans="1:25" ht="60" customHeight="1" x14ac:dyDescent="0.3">
      <c r="A36" s="55" t="s">
        <v>51</v>
      </c>
      <c r="B36" s="224" t="s">
        <v>52</v>
      </c>
      <c r="C36" s="220"/>
      <c r="D36" s="220"/>
      <c r="E36" s="220"/>
      <c r="F36" s="220"/>
      <c r="G36" s="220"/>
      <c r="H36" s="220"/>
      <c r="I36" s="59" t="s">
        <v>32</v>
      </c>
      <c r="J36" s="55">
        <v>1</v>
      </c>
      <c r="K36" s="56">
        <v>0</v>
      </c>
      <c r="L36" s="57">
        <f t="shared" si="3"/>
        <v>0</v>
      </c>
      <c r="M36" s="106"/>
      <c r="N36" s="58">
        <v>60</v>
      </c>
      <c r="O36" s="57">
        <f t="shared" si="4"/>
        <v>0</v>
      </c>
      <c r="P36" s="57">
        <f t="shared" si="5"/>
        <v>0</v>
      </c>
      <c r="R36" s="69"/>
      <c r="S36" s="106"/>
      <c r="T36" s="106"/>
      <c r="U36" s="106"/>
      <c r="V36" s="106"/>
      <c r="W36" s="106"/>
      <c r="X36" s="106"/>
      <c r="Y36" s="106"/>
    </row>
    <row r="37" spans="1:25" ht="60" customHeight="1" x14ac:dyDescent="0.3">
      <c r="A37" s="114" t="s">
        <v>24</v>
      </c>
      <c r="B37" s="224" t="s">
        <v>197</v>
      </c>
      <c r="C37" s="220"/>
      <c r="D37" s="220"/>
      <c r="E37" s="220"/>
      <c r="F37" s="220"/>
      <c r="G37" s="220"/>
      <c r="H37" s="220"/>
      <c r="I37" s="59" t="s">
        <v>44</v>
      </c>
      <c r="J37" s="55">
        <v>1</v>
      </c>
      <c r="K37" s="56">
        <v>0</v>
      </c>
      <c r="L37" s="57">
        <f t="shared" si="3"/>
        <v>0</v>
      </c>
      <c r="M37" s="106"/>
      <c r="N37" s="58">
        <v>50</v>
      </c>
      <c r="O37" s="57">
        <f t="shared" si="4"/>
        <v>0</v>
      </c>
      <c r="P37" s="57">
        <f t="shared" si="5"/>
        <v>0</v>
      </c>
      <c r="R37" s="69"/>
      <c r="S37" s="106"/>
      <c r="T37" s="106"/>
      <c r="U37" s="106"/>
      <c r="V37" s="106"/>
      <c r="W37" s="106"/>
      <c r="X37" s="106"/>
      <c r="Y37" s="106"/>
    </row>
    <row r="38" spans="1:25" ht="55.8" customHeight="1" x14ac:dyDescent="0.3">
      <c r="A38" s="55" t="s">
        <v>5</v>
      </c>
      <c r="B38" s="226" t="s">
        <v>406</v>
      </c>
      <c r="C38" s="225"/>
      <c r="D38" s="225"/>
      <c r="E38" s="225"/>
      <c r="F38" s="225"/>
      <c r="G38" s="225"/>
      <c r="H38" s="225"/>
      <c r="I38" s="70" t="s">
        <v>114</v>
      </c>
      <c r="J38" s="55">
        <v>1</v>
      </c>
      <c r="K38" s="56">
        <v>0</v>
      </c>
      <c r="L38" s="57">
        <f t="shared" si="3"/>
        <v>0</v>
      </c>
      <c r="N38" s="58">
        <v>60</v>
      </c>
      <c r="O38" s="57">
        <f t="shared" si="4"/>
        <v>0</v>
      </c>
      <c r="P38" s="57">
        <f t="shared" si="5"/>
        <v>0</v>
      </c>
    </row>
    <row r="39" spans="1:25" ht="57.6" customHeight="1" x14ac:dyDescent="0.3">
      <c r="A39" s="55" t="s">
        <v>5</v>
      </c>
      <c r="B39" s="226" t="s">
        <v>407</v>
      </c>
      <c r="C39" s="225"/>
      <c r="D39" s="225"/>
      <c r="E39" s="225"/>
      <c r="F39" s="225"/>
      <c r="G39" s="225"/>
      <c r="H39" s="225"/>
      <c r="I39" s="70" t="s">
        <v>114</v>
      </c>
      <c r="J39" s="55">
        <v>1</v>
      </c>
      <c r="K39" s="56">
        <v>0</v>
      </c>
      <c r="L39" s="57">
        <f t="shared" si="3"/>
        <v>0</v>
      </c>
      <c r="N39" s="59">
        <v>100</v>
      </c>
      <c r="O39" s="57">
        <f t="shared" si="4"/>
        <v>0</v>
      </c>
      <c r="P39" s="57">
        <f t="shared" si="5"/>
        <v>0</v>
      </c>
    </row>
    <row r="40" spans="1:25" ht="43.8" customHeight="1" x14ac:dyDescent="0.3">
      <c r="A40" s="54" t="s">
        <v>195</v>
      </c>
      <c r="B40" s="226" t="s">
        <v>237</v>
      </c>
      <c r="C40" s="225"/>
      <c r="D40" s="225"/>
      <c r="E40" s="225"/>
      <c r="F40" s="225"/>
      <c r="G40" s="225"/>
      <c r="H40" s="225"/>
      <c r="I40" s="59" t="s">
        <v>224</v>
      </c>
      <c r="J40" s="55">
        <v>1</v>
      </c>
      <c r="K40" s="56">
        <v>0</v>
      </c>
      <c r="L40" s="57">
        <f t="shared" si="3"/>
        <v>0</v>
      </c>
      <c r="N40" s="71">
        <v>150</v>
      </c>
      <c r="O40" s="72">
        <f>SUM(K40)</f>
        <v>0</v>
      </c>
      <c r="P40" s="73">
        <f>SUM(N40*O40)</f>
        <v>0</v>
      </c>
    </row>
    <row r="41" spans="1:25" ht="37.200000000000003" customHeight="1" x14ac:dyDescent="0.3">
      <c r="A41" s="54" t="s">
        <v>195</v>
      </c>
      <c r="B41" s="226" t="s">
        <v>252</v>
      </c>
      <c r="C41" s="225"/>
      <c r="D41" s="225"/>
      <c r="E41" s="225"/>
      <c r="F41" s="225"/>
      <c r="G41" s="225"/>
      <c r="H41" s="225"/>
      <c r="I41" s="59" t="s">
        <v>224</v>
      </c>
      <c r="J41" s="55">
        <v>1</v>
      </c>
      <c r="K41" s="56">
        <v>0</v>
      </c>
      <c r="L41" s="57">
        <f t="shared" si="3"/>
        <v>0</v>
      </c>
      <c r="M41" s="85"/>
      <c r="N41" s="71">
        <v>20</v>
      </c>
      <c r="O41" s="72">
        <f>SUM(K41)</f>
        <v>0</v>
      </c>
      <c r="P41" s="73">
        <f>SUM(N41*O41)</f>
        <v>0</v>
      </c>
    </row>
    <row r="42" spans="1:25" ht="43.2" customHeight="1" x14ac:dyDescent="0.3">
      <c r="A42" s="55" t="s">
        <v>247</v>
      </c>
      <c r="B42" s="223" t="s">
        <v>408</v>
      </c>
      <c r="C42" s="223"/>
      <c r="D42" s="223"/>
      <c r="E42" s="223"/>
      <c r="F42" s="223"/>
      <c r="G42" s="223"/>
      <c r="H42" s="223"/>
      <c r="I42" s="59" t="s">
        <v>224</v>
      </c>
      <c r="J42" s="55">
        <v>1</v>
      </c>
      <c r="K42" s="56">
        <v>0</v>
      </c>
      <c r="L42" s="57">
        <f t="shared" si="3"/>
        <v>0</v>
      </c>
      <c r="N42" s="59">
        <v>60</v>
      </c>
      <c r="O42" s="72">
        <f>SUM(K42)</f>
        <v>0</v>
      </c>
      <c r="P42" s="73">
        <f>SUM(N42*O42)</f>
        <v>0</v>
      </c>
    </row>
    <row r="43" spans="1:25" ht="44.4" customHeight="1" x14ac:dyDescent="0.3">
      <c r="A43" s="55" t="s">
        <v>247</v>
      </c>
      <c r="B43" s="223" t="s">
        <v>409</v>
      </c>
      <c r="C43" s="223"/>
      <c r="D43" s="223"/>
      <c r="E43" s="223"/>
      <c r="F43" s="223"/>
      <c r="G43" s="223"/>
      <c r="H43" s="223"/>
      <c r="I43" s="59" t="s">
        <v>224</v>
      </c>
      <c r="J43" s="55">
        <v>1</v>
      </c>
      <c r="K43" s="56">
        <v>0</v>
      </c>
      <c r="L43" s="57">
        <f t="shared" si="3"/>
        <v>0</v>
      </c>
      <c r="N43" s="59">
        <v>30</v>
      </c>
      <c r="O43" s="73">
        <f>SUM(K43)</f>
        <v>0</v>
      </c>
      <c r="P43" s="73">
        <f>SUM(N43*O43)</f>
        <v>0</v>
      </c>
    </row>
    <row r="44" spans="1:25" ht="54" customHeight="1" x14ac:dyDescent="0.3">
      <c r="A44" s="115" t="s">
        <v>39</v>
      </c>
      <c r="B44" s="227" t="s">
        <v>410</v>
      </c>
      <c r="C44" s="221"/>
      <c r="D44" s="221"/>
      <c r="E44" s="221"/>
      <c r="F44" s="221"/>
      <c r="G44" s="221"/>
      <c r="H44" s="221"/>
      <c r="I44" s="59" t="s">
        <v>224</v>
      </c>
      <c r="J44" s="55">
        <v>1</v>
      </c>
      <c r="K44" s="56">
        <v>0</v>
      </c>
      <c r="L44" s="57">
        <f t="shared" si="3"/>
        <v>0</v>
      </c>
      <c r="N44" s="59">
        <v>30</v>
      </c>
      <c r="O44" s="73">
        <f>SUM(K44)</f>
        <v>0</v>
      </c>
      <c r="P44" s="73">
        <f>SUM(N44*O44)</f>
        <v>0</v>
      </c>
    </row>
    <row r="45" spans="1:25" x14ac:dyDescent="0.3">
      <c r="A45" s="74" t="s">
        <v>3</v>
      </c>
      <c r="B45" s="123"/>
      <c r="C45" s="120"/>
      <c r="D45" s="120"/>
      <c r="E45" s="120"/>
      <c r="F45" s="120"/>
      <c r="G45" s="121"/>
      <c r="I45" s="120"/>
      <c r="J45" s="120"/>
      <c r="K45" s="120"/>
      <c r="L45" s="75"/>
      <c r="M45" s="124"/>
      <c r="N45" s="76"/>
      <c r="O45" s="120"/>
      <c r="P45" s="121"/>
    </row>
    <row r="46" spans="1:25" ht="39" customHeight="1" x14ac:dyDescent="0.3">
      <c r="A46" s="54" t="s">
        <v>17</v>
      </c>
      <c r="B46" s="225" t="s">
        <v>171</v>
      </c>
      <c r="C46" s="225"/>
      <c r="D46" s="225"/>
      <c r="E46" s="225"/>
      <c r="F46" s="225"/>
      <c r="G46" s="225"/>
      <c r="H46" s="225"/>
      <c r="I46" s="59" t="s">
        <v>32</v>
      </c>
      <c r="J46" s="77">
        <v>1</v>
      </c>
      <c r="K46" s="78">
        <v>0</v>
      </c>
      <c r="L46" s="63">
        <f>SUM(J46*K46)</f>
        <v>0</v>
      </c>
      <c r="N46" s="71">
        <v>150</v>
      </c>
      <c r="O46" s="72">
        <f>SUM(K46)</f>
        <v>0</v>
      </c>
      <c r="P46" s="72">
        <f>SUM(N46*O46)</f>
        <v>0</v>
      </c>
    </row>
    <row r="47" spans="1:25" ht="47.4" customHeight="1" x14ac:dyDescent="0.3">
      <c r="A47" s="55" t="s">
        <v>25</v>
      </c>
      <c r="B47" s="220" t="s">
        <v>26</v>
      </c>
      <c r="C47" s="220"/>
      <c r="D47" s="220"/>
      <c r="E47" s="220"/>
      <c r="F47" s="220"/>
      <c r="G47" s="220"/>
      <c r="H47" s="220"/>
      <c r="I47" s="59" t="s">
        <v>32</v>
      </c>
      <c r="J47" s="59">
        <v>1</v>
      </c>
      <c r="K47" s="79">
        <v>0</v>
      </c>
      <c r="L47" s="57">
        <f>SUM(J47*K47)</f>
        <v>0</v>
      </c>
      <c r="N47" s="59">
        <v>10</v>
      </c>
      <c r="O47" s="73">
        <f>SUM(K47)</f>
        <v>0</v>
      </c>
      <c r="P47" s="73">
        <f>SUM(N47*O47)</f>
        <v>0</v>
      </c>
    </row>
    <row r="48" spans="1:25" x14ac:dyDescent="0.3">
      <c r="A48" s="80" t="s">
        <v>4</v>
      </c>
      <c r="B48" s="123"/>
      <c r="C48" s="120"/>
      <c r="D48" s="121"/>
      <c r="F48" s="120"/>
      <c r="G48" s="120"/>
      <c r="H48" s="121"/>
      <c r="I48" s="121"/>
      <c r="K48" s="120"/>
      <c r="L48" s="75"/>
      <c r="M48" s="125"/>
      <c r="O48" s="81"/>
      <c r="P48" s="81"/>
    </row>
    <row r="49" spans="1:16" ht="49.2" customHeight="1" x14ac:dyDescent="0.3">
      <c r="A49" s="55" t="s">
        <v>14</v>
      </c>
      <c r="B49" s="223" t="s">
        <v>13</v>
      </c>
      <c r="C49" s="223"/>
      <c r="D49" s="223"/>
      <c r="E49" s="223"/>
      <c r="F49" s="223"/>
      <c r="G49" s="223"/>
      <c r="H49" s="223"/>
      <c r="I49" s="59" t="s">
        <v>32</v>
      </c>
      <c r="J49" s="59">
        <v>1</v>
      </c>
      <c r="K49" s="79">
        <v>0</v>
      </c>
      <c r="L49" s="57">
        <f>SUM(J49*K49)</f>
        <v>0</v>
      </c>
      <c r="N49" s="59">
        <v>100</v>
      </c>
      <c r="O49" s="73">
        <f>SUM(K49)</f>
        <v>0</v>
      </c>
      <c r="P49" s="73">
        <f>SUM(N49*O49)</f>
        <v>0</v>
      </c>
    </row>
    <row r="50" spans="1:16" ht="27.6" customHeight="1" x14ac:dyDescent="0.3">
      <c r="A50" s="82" t="s">
        <v>15</v>
      </c>
      <c r="B50" s="228" t="s">
        <v>16</v>
      </c>
      <c r="C50" s="228"/>
      <c r="D50" s="228"/>
      <c r="E50" s="228"/>
      <c r="F50" s="228"/>
      <c r="G50" s="228"/>
      <c r="H50" s="228"/>
      <c r="I50" s="71" t="s">
        <v>32</v>
      </c>
      <c r="J50" s="71">
        <v>1</v>
      </c>
      <c r="K50" s="83">
        <v>0</v>
      </c>
      <c r="L50" s="84">
        <f>SUM(J50*K50)</f>
        <v>0</v>
      </c>
      <c r="N50" s="85">
        <v>150</v>
      </c>
      <c r="O50" s="86">
        <f>SUM(K50)</f>
        <v>0</v>
      </c>
      <c r="P50" s="86">
        <f>SUM(N50*O50)</f>
        <v>0</v>
      </c>
    </row>
    <row r="51" spans="1:16" ht="27.6" customHeight="1" x14ac:dyDescent="0.3">
      <c r="A51" s="87" t="s">
        <v>59</v>
      </c>
      <c r="B51" s="229" t="s">
        <v>58</v>
      </c>
      <c r="C51" s="229"/>
      <c r="D51" s="229"/>
      <c r="E51" s="229"/>
      <c r="F51" s="229"/>
      <c r="G51" s="229"/>
      <c r="H51" s="229"/>
      <c r="I51" s="88" t="s">
        <v>32</v>
      </c>
      <c r="J51" s="88">
        <v>1</v>
      </c>
      <c r="K51" s="89">
        <v>0</v>
      </c>
      <c r="L51" s="90">
        <f>SUM(J51*K51)</f>
        <v>0</v>
      </c>
      <c r="N51" s="88">
        <v>150</v>
      </c>
      <c r="O51" s="92">
        <f>SUM(K51)</f>
        <v>0</v>
      </c>
      <c r="P51" s="73">
        <f>SUM(N51*O51)</f>
        <v>0</v>
      </c>
    </row>
    <row r="52" spans="1:16" x14ac:dyDescent="0.3">
      <c r="A52" s="93" t="s">
        <v>196</v>
      </c>
      <c r="C52" s="124"/>
      <c r="E52" s="124"/>
      <c r="G52" s="125"/>
      <c r="H52" s="124"/>
      <c r="I52" s="124"/>
      <c r="J52" s="124"/>
      <c r="K52" s="124"/>
      <c r="L52" s="94"/>
      <c r="O52" s="81"/>
      <c r="P52" s="81"/>
    </row>
    <row r="53" spans="1:16" ht="27.6" customHeight="1" x14ac:dyDescent="0.3">
      <c r="A53" s="87" t="s">
        <v>216</v>
      </c>
      <c r="B53" s="239" t="s">
        <v>228</v>
      </c>
      <c r="C53" s="239"/>
      <c r="D53" s="239"/>
      <c r="E53" s="239"/>
      <c r="F53" s="239"/>
      <c r="G53" s="239"/>
      <c r="H53" s="239"/>
      <c r="I53" s="88" t="s">
        <v>224</v>
      </c>
      <c r="J53" s="88">
        <v>1</v>
      </c>
      <c r="K53" s="89">
        <v>0</v>
      </c>
      <c r="L53" s="90">
        <f t="shared" ref="L53:L93" si="6">SUM(J53*K53)</f>
        <v>0</v>
      </c>
      <c r="N53" s="88">
        <v>40</v>
      </c>
      <c r="O53" s="91">
        <f t="shared" ref="O53:O93" si="7">SUM(K53)</f>
        <v>0</v>
      </c>
      <c r="P53" s="91">
        <f t="shared" ref="P53:P93" si="8">SUM(N53*O53)</f>
        <v>0</v>
      </c>
    </row>
    <row r="54" spans="1:16" ht="27.6" customHeight="1" x14ac:dyDescent="0.3">
      <c r="A54" s="126" t="s">
        <v>213</v>
      </c>
      <c r="B54" s="229" t="s">
        <v>229</v>
      </c>
      <c r="C54" s="229"/>
      <c r="D54" s="229"/>
      <c r="E54" s="229"/>
      <c r="F54" s="229"/>
      <c r="G54" s="229"/>
      <c r="H54" s="229"/>
      <c r="I54" s="95" t="s">
        <v>224</v>
      </c>
      <c r="J54" s="88">
        <v>1</v>
      </c>
      <c r="K54" s="96">
        <v>0</v>
      </c>
      <c r="L54" s="68">
        <f t="shared" si="6"/>
        <v>0</v>
      </c>
      <c r="N54" s="70">
        <v>10</v>
      </c>
      <c r="O54" s="97">
        <f t="shared" si="7"/>
        <v>0</v>
      </c>
      <c r="P54" s="97">
        <f t="shared" si="8"/>
        <v>0</v>
      </c>
    </row>
    <row r="55" spans="1:16" ht="41.4" customHeight="1" x14ac:dyDescent="0.3">
      <c r="A55" s="55" t="s">
        <v>214</v>
      </c>
      <c r="B55" s="240" t="s">
        <v>230</v>
      </c>
      <c r="C55" s="240"/>
      <c r="D55" s="240"/>
      <c r="E55" s="240"/>
      <c r="F55" s="240"/>
      <c r="G55" s="240"/>
      <c r="H55" s="240"/>
      <c r="I55" s="59" t="s">
        <v>224</v>
      </c>
      <c r="J55" s="88">
        <v>1</v>
      </c>
      <c r="K55" s="79">
        <v>0</v>
      </c>
      <c r="L55" s="57">
        <f t="shared" si="6"/>
        <v>0</v>
      </c>
      <c r="N55" s="59">
        <v>10</v>
      </c>
      <c r="O55" s="73">
        <f t="shared" si="7"/>
        <v>0</v>
      </c>
      <c r="P55" s="73">
        <f t="shared" si="8"/>
        <v>0</v>
      </c>
    </row>
    <row r="56" spans="1:16" ht="27.6" customHeight="1" x14ac:dyDescent="0.3">
      <c r="A56" s="55" t="s">
        <v>215</v>
      </c>
      <c r="B56" s="223" t="s">
        <v>231</v>
      </c>
      <c r="C56" s="223"/>
      <c r="D56" s="223"/>
      <c r="E56" s="223"/>
      <c r="F56" s="223"/>
      <c r="G56" s="223"/>
      <c r="H56" s="223"/>
      <c r="I56" s="59" t="s">
        <v>224</v>
      </c>
      <c r="J56" s="88">
        <v>1</v>
      </c>
      <c r="K56" s="79">
        <v>0</v>
      </c>
      <c r="L56" s="57">
        <f t="shared" si="6"/>
        <v>0</v>
      </c>
      <c r="N56" s="59">
        <v>10</v>
      </c>
      <c r="O56" s="73">
        <f t="shared" si="7"/>
        <v>0</v>
      </c>
      <c r="P56" s="73">
        <f t="shared" si="8"/>
        <v>0</v>
      </c>
    </row>
    <row r="57" spans="1:16" ht="46.2" customHeight="1" x14ac:dyDescent="0.3">
      <c r="A57" s="55" t="s">
        <v>207</v>
      </c>
      <c r="B57" s="220" t="s">
        <v>238</v>
      </c>
      <c r="C57" s="220"/>
      <c r="D57" s="220"/>
      <c r="E57" s="220"/>
      <c r="F57" s="220"/>
      <c r="G57" s="220"/>
      <c r="H57" s="220"/>
      <c r="I57" s="59" t="s">
        <v>224</v>
      </c>
      <c r="J57" s="88">
        <v>1</v>
      </c>
      <c r="K57" s="79">
        <v>0</v>
      </c>
      <c r="L57" s="57">
        <f t="shared" si="6"/>
        <v>0</v>
      </c>
      <c r="N57" s="59">
        <v>10</v>
      </c>
      <c r="O57" s="73">
        <f t="shared" si="7"/>
        <v>0</v>
      </c>
      <c r="P57" s="73">
        <f t="shared" si="8"/>
        <v>0</v>
      </c>
    </row>
    <row r="58" spans="1:16" ht="39.6" customHeight="1" x14ac:dyDescent="0.3">
      <c r="A58" s="55" t="s">
        <v>169</v>
      </c>
      <c r="B58" s="220" t="s">
        <v>239</v>
      </c>
      <c r="C58" s="220"/>
      <c r="D58" s="220"/>
      <c r="E58" s="220"/>
      <c r="F58" s="220"/>
      <c r="G58" s="220"/>
      <c r="H58" s="220"/>
      <c r="I58" s="59" t="s">
        <v>224</v>
      </c>
      <c r="J58" s="88">
        <v>1</v>
      </c>
      <c r="K58" s="79">
        <v>0</v>
      </c>
      <c r="L58" s="57">
        <f t="shared" si="6"/>
        <v>0</v>
      </c>
      <c r="N58" s="59">
        <v>50</v>
      </c>
      <c r="O58" s="73">
        <f t="shared" si="7"/>
        <v>0</v>
      </c>
      <c r="P58" s="73">
        <f t="shared" si="8"/>
        <v>0</v>
      </c>
    </row>
    <row r="59" spans="1:16" ht="27.6" customHeight="1" x14ac:dyDescent="0.3">
      <c r="A59" s="55" t="s">
        <v>28</v>
      </c>
      <c r="B59" s="220" t="s">
        <v>240</v>
      </c>
      <c r="C59" s="220"/>
      <c r="D59" s="220"/>
      <c r="E59" s="220"/>
      <c r="F59" s="220"/>
      <c r="G59" s="220"/>
      <c r="H59" s="220"/>
      <c r="I59" s="59" t="s">
        <v>224</v>
      </c>
      <c r="J59" s="88">
        <v>1</v>
      </c>
      <c r="K59" s="79">
        <v>0</v>
      </c>
      <c r="L59" s="57">
        <f t="shared" si="6"/>
        <v>0</v>
      </c>
      <c r="N59" s="59">
        <v>30</v>
      </c>
      <c r="O59" s="73">
        <f t="shared" si="7"/>
        <v>0</v>
      </c>
      <c r="P59" s="73">
        <f t="shared" si="8"/>
        <v>0</v>
      </c>
    </row>
    <row r="60" spans="1:16" ht="27.6" customHeight="1" x14ac:dyDescent="0.3">
      <c r="A60" s="55" t="s">
        <v>41</v>
      </c>
      <c r="B60" s="220" t="s">
        <v>41</v>
      </c>
      <c r="C60" s="220"/>
      <c r="D60" s="220"/>
      <c r="E60" s="220"/>
      <c r="F60" s="220"/>
      <c r="G60" s="220"/>
      <c r="H60" s="220"/>
      <c r="I60" s="59" t="s">
        <v>224</v>
      </c>
      <c r="J60" s="88">
        <v>1</v>
      </c>
      <c r="K60" s="79">
        <v>0</v>
      </c>
      <c r="L60" s="57">
        <f t="shared" si="6"/>
        <v>0</v>
      </c>
      <c r="N60" s="59">
        <v>30</v>
      </c>
      <c r="O60" s="73">
        <f t="shared" si="7"/>
        <v>0</v>
      </c>
      <c r="P60" s="73">
        <f t="shared" si="8"/>
        <v>0</v>
      </c>
    </row>
    <row r="61" spans="1:16" ht="27.6" customHeight="1" x14ac:dyDescent="0.3">
      <c r="A61" s="55" t="s">
        <v>18</v>
      </c>
      <c r="B61" s="220" t="s">
        <v>19</v>
      </c>
      <c r="C61" s="220"/>
      <c r="D61" s="220"/>
      <c r="E61" s="220"/>
      <c r="F61" s="220"/>
      <c r="G61" s="220"/>
      <c r="H61" s="220"/>
      <c r="I61" s="59" t="s">
        <v>224</v>
      </c>
      <c r="J61" s="88">
        <v>1</v>
      </c>
      <c r="K61" s="79">
        <v>0</v>
      </c>
      <c r="L61" s="57">
        <f t="shared" si="6"/>
        <v>0</v>
      </c>
      <c r="N61" s="59">
        <v>20</v>
      </c>
      <c r="O61" s="73">
        <f t="shared" si="7"/>
        <v>0</v>
      </c>
      <c r="P61" s="73">
        <f t="shared" si="8"/>
        <v>0</v>
      </c>
    </row>
    <row r="62" spans="1:16" ht="39.6" x14ac:dyDescent="0.3">
      <c r="A62" s="55" t="s">
        <v>20</v>
      </c>
      <c r="B62" s="220" t="s">
        <v>202</v>
      </c>
      <c r="C62" s="220"/>
      <c r="D62" s="220"/>
      <c r="E62" s="220"/>
      <c r="F62" s="220"/>
      <c r="G62" s="220"/>
      <c r="H62" s="220"/>
      <c r="I62" s="59" t="s">
        <v>224</v>
      </c>
      <c r="J62" s="88">
        <v>1</v>
      </c>
      <c r="K62" s="79">
        <v>0</v>
      </c>
      <c r="L62" s="57">
        <f t="shared" si="6"/>
        <v>0</v>
      </c>
      <c r="N62" s="59">
        <v>20</v>
      </c>
      <c r="O62" s="73">
        <f t="shared" si="7"/>
        <v>0</v>
      </c>
      <c r="P62" s="73">
        <f t="shared" si="8"/>
        <v>0</v>
      </c>
    </row>
    <row r="63" spans="1:16" ht="47.4" customHeight="1" x14ac:dyDescent="0.3">
      <c r="A63" s="55" t="s">
        <v>183</v>
      </c>
      <c r="B63" s="220" t="s">
        <v>411</v>
      </c>
      <c r="C63" s="220"/>
      <c r="D63" s="220"/>
      <c r="E63" s="220"/>
      <c r="F63" s="220"/>
      <c r="G63" s="220"/>
      <c r="H63" s="220"/>
      <c r="I63" s="59" t="s">
        <v>32</v>
      </c>
      <c r="J63" s="88">
        <v>1</v>
      </c>
      <c r="K63" s="79">
        <v>0</v>
      </c>
      <c r="L63" s="57">
        <f t="shared" si="6"/>
        <v>0</v>
      </c>
      <c r="N63" s="59">
        <v>20</v>
      </c>
      <c r="O63" s="73">
        <f t="shared" si="7"/>
        <v>0</v>
      </c>
      <c r="P63" s="73">
        <f t="shared" si="8"/>
        <v>0</v>
      </c>
    </row>
    <row r="64" spans="1:16" ht="27.6" customHeight="1" x14ac:dyDescent="0.3">
      <c r="A64" s="55" t="s">
        <v>183</v>
      </c>
      <c r="B64" s="220" t="s">
        <v>187</v>
      </c>
      <c r="C64" s="220"/>
      <c r="D64" s="220"/>
      <c r="E64" s="220"/>
      <c r="F64" s="220"/>
      <c r="G64" s="220"/>
      <c r="H64" s="220"/>
      <c r="I64" s="59" t="s">
        <v>32</v>
      </c>
      <c r="J64" s="88">
        <v>1</v>
      </c>
      <c r="K64" s="79">
        <v>0</v>
      </c>
      <c r="L64" s="57">
        <f t="shared" si="6"/>
        <v>0</v>
      </c>
      <c r="N64" s="59">
        <v>30</v>
      </c>
      <c r="O64" s="73">
        <f t="shared" si="7"/>
        <v>0</v>
      </c>
      <c r="P64" s="73">
        <f t="shared" si="8"/>
        <v>0</v>
      </c>
    </row>
    <row r="65" spans="1:16" ht="41.4" customHeight="1" x14ac:dyDescent="0.3">
      <c r="A65" s="55" t="s">
        <v>184</v>
      </c>
      <c r="B65" s="220" t="s">
        <v>185</v>
      </c>
      <c r="C65" s="220"/>
      <c r="D65" s="220"/>
      <c r="E65" s="220"/>
      <c r="F65" s="220"/>
      <c r="G65" s="220"/>
      <c r="H65" s="220"/>
      <c r="I65" s="59" t="s">
        <v>44</v>
      </c>
      <c r="J65" s="88">
        <v>1</v>
      </c>
      <c r="K65" s="79">
        <v>0</v>
      </c>
      <c r="L65" s="57">
        <f t="shared" si="6"/>
        <v>0</v>
      </c>
      <c r="N65" s="59">
        <v>100</v>
      </c>
      <c r="O65" s="73">
        <f t="shared" si="7"/>
        <v>0</v>
      </c>
      <c r="P65" s="73">
        <f t="shared" si="8"/>
        <v>0</v>
      </c>
    </row>
    <row r="66" spans="1:16" ht="42.6" customHeight="1" x14ac:dyDescent="0.3">
      <c r="A66" s="55" t="s">
        <v>53</v>
      </c>
      <c r="B66" s="220" t="s">
        <v>172</v>
      </c>
      <c r="C66" s="220"/>
      <c r="D66" s="220"/>
      <c r="E66" s="220"/>
      <c r="F66" s="220"/>
      <c r="G66" s="220"/>
      <c r="H66" s="220"/>
      <c r="I66" s="59" t="s">
        <v>224</v>
      </c>
      <c r="J66" s="88">
        <v>1</v>
      </c>
      <c r="K66" s="79">
        <v>0</v>
      </c>
      <c r="L66" s="57">
        <f t="shared" si="6"/>
        <v>0</v>
      </c>
      <c r="N66" s="59">
        <v>100</v>
      </c>
      <c r="O66" s="73">
        <f t="shared" si="7"/>
        <v>0</v>
      </c>
      <c r="P66" s="73">
        <f t="shared" si="8"/>
        <v>0</v>
      </c>
    </row>
    <row r="67" spans="1:16" ht="42.6" customHeight="1" x14ac:dyDescent="0.3">
      <c r="A67" s="55" t="s">
        <v>42</v>
      </c>
      <c r="B67" s="220" t="s">
        <v>57</v>
      </c>
      <c r="C67" s="220"/>
      <c r="D67" s="220"/>
      <c r="E67" s="220"/>
      <c r="F67" s="220"/>
      <c r="G67" s="220"/>
      <c r="H67" s="220"/>
      <c r="I67" s="59" t="s">
        <v>224</v>
      </c>
      <c r="J67" s="88">
        <v>1</v>
      </c>
      <c r="K67" s="79">
        <v>0</v>
      </c>
      <c r="L67" s="57">
        <f t="shared" si="6"/>
        <v>0</v>
      </c>
      <c r="N67" s="59">
        <v>100</v>
      </c>
      <c r="O67" s="73">
        <f t="shared" si="7"/>
        <v>0</v>
      </c>
      <c r="P67" s="73">
        <f t="shared" si="8"/>
        <v>0</v>
      </c>
    </row>
    <row r="68" spans="1:16" ht="42.6" customHeight="1" x14ac:dyDescent="0.3">
      <c r="A68" s="55" t="s">
        <v>22</v>
      </c>
      <c r="B68" s="220" t="s">
        <v>227</v>
      </c>
      <c r="C68" s="220"/>
      <c r="D68" s="220"/>
      <c r="E68" s="220"/>
      <c r="F68" s="220"/>
      <c r="G68" s="220"/>
      <c r="H68" s="220"/>
      <c r="I68" s="59" t="s">
        <v>224</v>
      </c>
      <c r="J68" s="88">
        <v>1</v>
      </c>
      <c r="K68" s="79">
        <v>0</v>
      </c>
      <c r="L68" s="57">
        <f t="shared" si="6"/>
        <v>0</v>
      </c>
      <c r="N68" s="59">
        <v>100</v>
      </c>
      <c r="O68" s="73">
        <f t="shared" si="7"/>
        <v>0</v>
      </c>
      <c r="P68" s="73">
        <f t="shared" si="8"/>
        <v>0</v>
      </c>
    </row>
    <row r="69" spans="1:16" ht="42.6" customHeight="1" x14ac:dyDescent="0.3">
      <c r="A69" s="55" t="s">
        <v>27</v>
      </c>
      <c r="B69" s="220" t="s">
        <v>198</v>
      </c>
      <c r="C69" s="220"/>
      <c r="D69" s="220"/>
      <c r="E69" s="220"/>
      <c r="F69" s="220"/>
      <c r="G69" s="220"/>
      <c r="H69" s="220"/>
      <c r="I69" s="59" t="s">
        <v>32</v>
      </c>
      <c r="J69" s="88">
        <v>1</v>
      </c>
      <c r="K69" s="79">
        <v>0</v>
      </c>
      <c r="L69" s="57">
        <f t="shared" si="6"/>
        <v>0</v>
      </c>
      <c r="N69" s="59">
        <v>10</v>
      </c>
      <c r="O69" s="73">
        <f t="shared" si="7"/>
        <v>0</v>
      </c>
      <c r="P69" s="73">
        <f t="shared" si="8"/>
        <v>0</v>
      </c>
    </row>
    <row r="70" spans="1:16" ht="41.4" customHeight="1" x14ac:dyDescent="0.3">
      <c r="A70" s="55" t="s">
        <v>54</v>
      </c>
      <c r="B70" s="220" t="s">
        <v>170</v>
      </c>
      <c r="C70" s="220"/>
      <c r="D70" s="220"/>
      <c r="E70" s="220"/>
      <c r="F70" s="220"/>
      <c r="G70" s="220"/>
      <c r="H70" s="220"/>
      <c r="I70" s="59" t="s">
        <v>32</v>
      </c>
      <c r="J70" s="88">
        <v>1</v>
      </c>
      <c r="K70" s="79">
        <v>0</v>
      </c>
      <c r="L70" s="57">
        <f t="shared" si="6"/>
        <v>0</v>
      </c>
      <c r="N70" s="59">
        <v>10</v>
      </c>
      <c r="O70" s="73">
        <f t="shared" si="7"/>
        <v>0</v>
      </c>
      <c r="P70" s="73">
        <f t="shared" si="8"/>
        <v>0</v>
      </c>
    </row>
    <row r="71" spans="1:16" ht="39.6" customHeight="1" x14ac:dyDescent="0.3">
      <c r="A71" s="55" t="s">
        <v>180</v>
      </c>
      <c r="B71" s="220" t="s">
        <v>181</v>
      </c>
      <c r="C71" s="220"/>
      <c r="D71" s="220"/>
      <c r="E71" s="220"/>
      <c r="F71" s="220"/>
      <c r="G71" s="220"/>
      <c r="H71" s="220"/>
      <c r="I71" s="59" t="s">
        <v>32</v>
      </c>
      <c r="J71" s="88">
        <v>1</v>
      </c>
      <c r="K71" s="79">
        <v>0</v>
      </c>
      <c r="L71" s="57">
        <f t="shared" si="6"/>
        <v>0</v>
      </c>
      <c r="N71" s="59">
        <v>10</v>
      </c>
      <c r="O71" s="73">
        <f t="shared" si="7"/>
        <v>0</v>
      </c>
      <c r="P71" s="73">
        <f t="shared" si="8"/>
        <v>0</v>
      </c>
    </row>
    <row r="72" spans="1:16" ht="41.4" customHeight="1" x14ac:dyDescent="0.3">
      <c r="A72" s="55" t="s">
        <v>206</v>
      </c>
      <c r="B72" s="220" t="s">
        <v>253</v>
      </c>
      <c r="C72" s="220"/>
      <c r="D72" s="220"/>
      <c r="E72" s="220"/>
      <c r="F72" s="220"/>
      <c r="G72" s="220"/>
      <c r="H72" s="220"/>
      <c r="I72" s="59" t="s">
        <v>114</v>
      </c>
      <c r="J72" s="88">
        <v>1</v>
      </c>
      <c r="K72" s="79">
        <v>0</v>
      </c>
      <c r="L72" s="57">
        <f t="shared" si="6"/>
        <v>0</v>
      </c>
      <c r="N72" s="59">
        <v>10</v>
      </c>
      <c r="O72" s="73">
        <f t="shared" si="7"/>
        <v>0</v>
      </c>
      <c r="P72" s="73">
        <f t="shared" si="8"/>
        <v>0</v>
      </c>
    </row>
    <row r="73" spans="1:16" ht="26.4" x14ac:dyDescent="0.3">
      <c r="A73" s="55" t="s">
        <v>206</v>
      </c>
      <c r="B73" s="220" t="s">
        <v>254</v>
      </c>
      <c r="C73" s="220"/>
      <c r="D73" s="220"/>
      <c r="E73" s="220"/>
      <c r="F73" s="220"/>
      <c r="G73" s="220"/>
      <c r="H73" s="220"/>
      <c r="I73" s="59" t="s">
        <v>114</v>
      </c>
      <c r="J73" s="88">
        <v>1</v>
      </c>
      <c r="K73" s="79">
        <v>0</v>
      </c>
      <c r="L73" s="57">
        <f t="shared" si="6"/>
        <v>0</v>
      </c>
      <c r="N73" s="59">
        <v>10</v>
      </c>
      <c r="O73" s="73">
        <f t="shared" si="7"/>
        <v>0</v>
      </c>
      <c r="P73" s="73">
        <f t="shared" si="8"/>
        <v>0</v>
      </c>
    </row>
    <row r="74" spans="1:16" ht="26.4" x14ac:dyDescent="0.3">
      <c r="A74" s="55" t="s">
        <v>206</v>
      </c>
      <c r="B74" s="220" t="s">
        <v>255</v>
      </c>
      <c r="C74" s="220"/>
      <c r="D74" s="220"/>
      <c r="E74" s="220"/>
      <c r="F74" s="220"/>
      <c r="G74" s="220"/>
      <c r="H74" s="220"/>
      <c r="I74" s="59" t="s">
        <v>114</v>
      </c>
      <c r="J74" s="88">
        <v>1</v>
      </c>
      <c r="K74" s="79">
        <v>0</v>
      </c>
      <c r="L74" s="57">
        <f t="shared" si="6"/>
        <v>0</v>
      </c>
      <c r="N74" s="59">
        <v>10</v>
      </c>
      <c r="O74" s="73">
        <f t="shared" si="7"/>
        <v>0</v>
      </c>
      <c r="P74" s="73">
        <f t="shared" si="8"/>
        <v>0</v>
      </c>
    </row>
    <row r="75" spans="1:16" ht="41.4" customHeight="1" x14ac:dyDescent="0.3">
      <c r="A75" s="55" t="s">
        <v>256</v>
      </c>
      <c r="B75" s="220" t="s">
        <v>257</v>
      </c>
      <c r="C75" s="220"/>
      <c r="D75" s="220"/>
      <c r="E75" s="220"/>
      <c r="F75" s="220"/>
      <c r="G75" s="220"/>
      <c r="H75" s="220"/>
      <c r="I75" s="59" t="s">
        <v>114</v>
      </c>
      <c r="J75" s="88">
        <v>1</v>
      </c>
      <c r="K75" s="79">
        <v>0</v>
      </c>
      <c r="L75" s="57">
        <f t="shared" si="6"/>
        <v>0</v>
      </c>
      <c r="N75" s="59">
        <v>20</v>
      </c>
      <c r="O75" s="73">
        <f t="shared" si="7"/>
        <v>0</v>
      </c>
      <c r="P75" s="73">
        <f t="shared" si="8"/>
        <v>0</v>
      </c>
    </row>
    <row r="76" spans="1:16" ht="42.6" customHeight="1" x14ac:dyDescent="0.3">
      <c r="A76" s="55" t="s">
        <v>38</v>
      </c>
      <c r="B76" s="220" t="s">
        <v>258</v>
      </c>
      <c r="C76" s="220"/>
      <c r="D76" s="220"/>
      <c r="E76" s="220"/>
      <c r="F76" s="220"/>
      <c r="G76" s="220"/>
      <c r="H76" s="220"/>
      <c r="I76" s="59" t="s">
        <v>114</v>
      </c>
      <c r="J76" s="88">
        <v>1</v>
      </c>
      <c r="K76" s="79">
        <v>0</v>
      </c>
      <c r="L76" s="57">
        <f t="shared" si="6"/>
        <v>0</v>
      </c>
      <c r="N76" s="59">
        <v>50</v>
      </c>
      <c r="O76" s="73">
        <f t="shared" si="7"/>
        <v>0</v>
      </c>
      <c r="P76" s="73">
        <f t="shared" si="8"/>
        <v>0</v>
      </c>
    </row>
    <row r="77" spans="1:16" ht="27.6" customHeight="1" x14ac:dyDescent="0.3">
      <c r="A77" s="55" t="s">
        <v>38</v>
      </c>
      <c r="B77" s="220" t="s">
        <v>259</v>
      </c>
      <c r="C77" s="220"/>
      <c r="D77" s="220"/>
      <c r="E77" s="220"/>
      <c r="F77" s="220"/>
      <c r="G77" s="220"/>
      <c r="H77" s="220"/>
      <c r="I77" s="59" t="s">
        <v>114</v>
      </c>
      <c r="J77" s="88">
        <v>1</v>
      </c>
      <c r="K77" s="79">
        <v>0</v>
      </c>
      <c r="L77" s="57">
        <f t="shared" si="6"/>
        <v>0</v>
      </c>
      <c r="N77" s="59">
        <v>20</v>
      </c>
      <c r="O77" s="73">
        <f t="shared" si="7"/>
        <v>0</v>
      </c>
      <c r="P77" s="73">
        <f t="shared" si="8"/>
        <v>0</v>
      </c>
    </row>
    <row r="78" spans="1:16" ht="46.2" customHeight="1" x14ac:dyDescent="0.3">
      <c r="A78" s="55" t="s">
        <v>188</v>
      </c>
      <c r="B78" s="220" t="s">
        <v>260</v>
      </c>
      <c r="C78" s="220"/>
      <c r="D78" s="220"/>
      <c r="E78" s="220"/>
      <c r="F78" s="220"/>
      <c r="G78" s="220"/>
      <c r="H78" s="220"/>
      <c r="I78" s="59" t="s">
        <v>114</v>
      </c>
      <c r="J78" s="88">
        <v>1</v>
      </c>
      <c r="K78" s="79">
        <v>0</v>
      </c>
      <c r="L78" s="57">
        <f t="shared" si="6"/>
        <v>0</v>
      </c>
      <c r="N78" s="59">
        <v>20</v>
      </c>
      <c r="O78" s="73">
        <f t="shared" si="7"/>
        <v>0</v>
      </c>
      <c r="P78" s="73">
        <f t="shared" si="8"/>
        <v>0</v>
      </c>
    </row>
    <row r="79" spans="1:16" ht="43.2" customHeight="1" x14ac:dyDescent="0.3">
      <c r="A79" s="55" t="s">
        <v>188</v>
      </c>
      <c r="B79" s="220" t="s">
        <v>261</v>
      </c>
      <c r="C79" s="220"/>
      <c r="D79" s="220"/>
      <c r="E79" s="220"/>
      <c r="F79" s="220"/>
      <c r="G79" s="220"/>
      <c r="H79" s="220"/>
      <c r="I79" s="59" t="s">
        <v>114</v>
      </c>
      <c r="J79" s="88">
        <v>1</v>
      </c>
      <c r="K79" s="79">
        <v>0</v>
      </c>
      <c r="L79" s="57">
        <f t="shared" si="6"/>
        <v>0</v>
      </c>
      <c r="N79" s="59">
        <v>50</v>
      </c>
      <c r="O79" s="73">
        <f t="shared" si="7"/>
        <v>0</v>
      </c>
      <c r="P79" s="73">
        <f t="shared" si="8"/>
        <v>0</v>
      </c>
    </row>
    <row r="80" spans="1:16" ht="26.4" x14ac:dyDescent="0.3">
      <c r="A80" s="55" t="s">
        <v>188</v>
      </c>
      <c r="B80" s="220" t="s">
        <v>262</v>
      </c>
      <c r="C80" s="220"/>
      <c r="D80" s="220"/>
      <c r="E80" s="220"/>
      <c r="F80" s="220"/>
      <c r="G80" s="220"/>
      <c r="H80" s="220"/>
      <c r="I80" s="59" t="s">
        <v>114</v>
      </c>
      <c r="J80" s="88">
        <v>1</v>
      </c>
      <c r="K80" s="79">
        <v>0</v>
      </c>
      <c r="L80" s="57">
        <f t="shared" si="6"/>
        <v>0</v>
      </c>
      <c r="N80" s="59">
        <v>50</v>
      </c>
      <c r="O80" s="73">
        <f t="shared" si="7"/>
        <v>0</v>
      </c>
      <c r="P80" s="73">
        <f t="shared" si="8"/>
        <v>0</v>
      </c>
    </row>
    <row r="81" spans="1:16" ht="50.4" customHeight="1" x14ac:dyDescent="0.3">
      <c r="A81" s="55" t="s">
        <v>40</v>
      </c>
      <c r="B81" s="220" t="s">
        <v>263</v>
      </c>
      <c r="C81" s="220"/>
      <c r="D81" s="220"/>
      <c r="E81" s="220"/>
      <c r="F81" s="220"/>
      <c r="G81" s="220"/>
      <c r="H81" s="220"/>
      <c r="I81" s="59" t="s">
        <v>114</v>
      </c>
      <c r="J81" s="88">
        <v>1</v>
      </c>
      <c r="K81" s="79">
        <v>0</v>
      </c>
      <c r="L81" s="57">
        <f t="shared" si="6"/>
        <v>0</v>
      </c>
      <c r="N81" s="59">
        <v>50</v>
      </c>
      <c r="O81" s="73">
        <f t="shared" si="7"/>
        <v>0</v>
      </c>
      <c r="P81" s="73">
        <f t="shared" si="8"/>
        <v>0</v>
      </c>
    </row>
    <row r="82" spans="1:16" ht="48" customHeight="1" x14ac:dyDescent="0.3">
      <c r="A82" s="55" t="s">
        <v>40</v>
      </c>
      <c r="B82" s="220" t="s">
        <v>264</v>
      </c>
      <c r="C82" s="220"/>
      <c r="D82" s="220"/>
      <c r="E82" s="220"/>
      <c r="F82" s="220"/>
      <c r="G82" s="220"/>
      <c r="H82" s="220"/>
      <c r="I82" s="59" t="s">
        <v>114</v>
      </c>
      <c r="J82" s="88">
        <v>1</v>
      </c>
      <c r="K82" s="79">
        <v>0</v>
      </c>
      <c r="L82" s="57">
        <f t="shared" si="6"/>
        <v>0</v>
      </c>
      <c r="N82" s="59">
        <v>50</v>
      </c>
      <c r="O82" s="73">
        <f t="shared" si="7"/>
        <v>0</v>
      </c>
      <c r="P82" s="73">
        <f t="shared" si="8"/>
        <v>0</v>
      </c>
    </row>
    <row r="83" spans="1:16" ht="46.2" customHeight="1" x14ac:dyDescent="0.3">
      <c r="A83" s="55" t="s">
        <v>40</v>
      </c>
      <c r="B83" s="220" t="s">
        <v>265</v>
      </c>
      <c r="C83" s="220"/>
      <c r="D83" s="220"/>
      <c r="E83" s="220"/>
      <c r="F83" s="220"/>
      <c r="G83" s="220"/>
      <c r="H83" s="220"/>
      <c r="I83" s="59" t="s">
        <v>114</v>
      </c>
      <c r="J83" s="88">
        <v>1</v>
      </c>
      <c r="K83" s="79">
        <v>0</v>
      </c>
      <c r="L83" s="57">
        <f t="shared" si="6"/>
        <v>0</v>
      </c>
      <c r="N83" s="59">
        <v>50</v>
      </c>
      <c r="O83" s="73">
        <f t="shared" si="7"/>
        <v>0</v>
      </c>
      <c r="P83" s="73">
        <f t="shared" si="8"/>
        <v>0</v>
      </c>
    </row>
    <row r="84" spans="1:16" ht="26.4" x14ac:dyDescent="0.3">
      <c r="A84" s="55" t="s">
        <v>177</v>
      </c>
      <c r="B84" s="220" t="s">
        <v>226</v>
      </c>
      <c r="C84" s="220"/>
      <c r="D84" s="220"/>
      <c r="E84" s="220"/>
      <c r="F84" s="220"/>
      <c r="G84" s="220"/>
      <c r="H84" s="220"/>
      <c r="I84" s="59" t="s">
        <v>32</v>
      </c>
      <c r="J84" s="88">
        <v>1</v>
      </c>
      <c r="K84" s="79">
        <v>0</v>
      </c>
      <c r="L84" s="57">
        <f t="shared" si="6"/>
        <v>0</v>
      </c>
      <c r="N84" s="59">
        <v>10</v>
      </c>
      <c r="O84" s="73">
        <f t="shared" si="7"/>
        <v>0</v>
      </c>
      <c r="P84" s="73">
        <f t="shared" si="8"/>
        <v>0</v>
      </c>
    </row>
    <row r="85" spans="1:16" ht="26.4" x14ac:dyDescent="0.3">
      <c r="A85" s="55" t="s">
        <v>177</v>
      </c>
      <c r="B85" s="220" t="s">
        <v>182</v>
      </c>
      <c r="C85" s="220"/>
      <c r="D85" s="220"/>
      <c r="E85" s="220"/>
      <c r="F85" s="220"/>
      <c r="G85" s="220"/>
      <c r="H85" s="220"/>
      <c r="I85" s="59" t="s">
        <v>32</v>
      </c>
      <c r="J85" s="88">
        <v>1</v>
      </c>
      <c r="K85" s="79">
        <v>0</v>
      </c>
      <c r="L85" s="57">
        <f t="shared" si="6"/>
        <v>0</v>
      </c>
      <c r="N85" s="59">
        <v>10</v>
      </c>
      <c r="O85" s="73">
        <f t="shared" si="7"/>
        <v>0</v>
      </c>
      <c r="P85" s="73">
        <f t="shared" si="8"/>
        <v>0</v>
      </c>
    </row>
    <row r="86" spans="1:16" ht="26.4" x14ac:dyDescent="0.3">
      <c r="A86" s="55" t="s">
        <v>204</v>
      </c>
      <c r="B86" s="220" t="s">
        <v>205</v>
      </c>
      <c r="C86" s="220"/>
      <c r="D86" s="220"/>
      <c r="E86" s="220"/>
      <c r="F86" s="220"/>
      <c r="G86" s="220"/>
      <c r="H86" s="220"/>
      <c r="I86" s="59" t="s">
        <v>32</v>
      </c>
      <c r="J86" s="88">
        <v>1</v>
      </c>
      <c r="K86" s="79">
        <v>0</v>
      </c>
      <c r="L86" s="57">
        <f t="shared" si="6"/>
        <v>0</v>
      </c>
      <c r="N86" s="59">
        <v>10</v>
      </c>
      <c r="O86" s="73">
        <f t="shared" si="7"/>
        <v>0</v>
      </c>
      <c r="P86" s="73">
        <f t="shared" si="8"/>
        <v>0</v>
      </c>
    </row>
    <row r="87" spans="1:16" ht="26.4" x14ac:dyDescent="0.3">
      <c r="A87" s="55" t="s">
        <v>177</v>
      </c>
      <c r="B87" s="220" t="s">
        <v>266</v>
      </c>
      <c r="C87" s="220"/>
      <c r="D87" s="220"/>
      <c r="E87" s="220"/>
      <c r="F87" s="220"/>
      <c r="G87" s="220"/>
      <c r="H87" s="220"/>
      <c r="I87" s="59" t="s">
        <v>114</v>
      </c>
      <c r="J87" s="88">
        <v>1</v>
      </c>
      <c r="K87" s="79">
        <v>0</v>
      </c>
      <c r="L87" s="57">
        <f t="shared" si="6"/>
        <v>0</v>
      </c>
      <c r="N87" s="59">
        <v>50</v>
      </c>
      <c r="O87" s="73">
        <f t="shared" si="7"/>
        <v>0</v>
      </c>
      <c r="P87" s="73">
        <f t="shared" si="8"/>
        <v>0</v>
      </c>
    </row>
    <row r="88" spans="1:16" x14ac:dyDescent="0.3">
      <c r="A88" s="55" t="s">
        <v>189</v>
      </c>
      <c r="B88" s="220" t="s">
        <v>203</v>
      </c>
      <c r="C88" s="220"/>
      <c r="D88" s="220"/>
      <c r="E88" s="220"/>
      <c r="F88" s="220"/>
      <c r="G88" s="220"/>
      <c r="H88" s="220"/>
      <c r="I88" s="59" t="s">
        <v>32</v>
      </c>
      <c r="J88" s="88">
        <v>1</v>
      </c>
      <c r="K88" s="79">
        <v>0</v>
      </c>
      <c r="L88" s="57">
        <f t="shared" si="6"/>
        <v>0</v>
      </c>
      <c r="N88" s="59">
        <v>10</v>
      </c>
      <c r="O88" s="73">
        <f t="shared" si="7"/>
        <v>0</v>
      </c>
      <c r="P88" s="73">
        <f t="shared" si="8"/>
        <v>0</v>
      </c>
    </row>
    <row r="89" spans="1:16" ht="26.4" x14ac:dyDescent="0.3">
      <c r="A89" s="55" t="s">
        <v>190</v>
      </c>
      <c r="B89" s="220" t="s">
        <v>191</v>
      </c>
      <c r="C89" s="220"/>
      <c r="D89" s="220"/>
      <c r="E89" s="220"/>
      <c r="F89" s="220"/>
      <c r="G89" s="220"/>
      <c r="H89" s="220"/>
      <c r="I89" s="59" t="s">
        <v>32</v>
      </c>
      <c r="J89" s="88">
        <v>1</v>
      </c>
      <c r="K89" s="79">
        <v>0</v>
      </c>
      <c r="L89" s="57">
        <f t="shared" si="6"/>
        <v>0</v>
      </c>
      <c r="N89" s="59">
        <v>10</v>
      </c>
      <c r="O89" s="73">
        <f t="shared" si="7"/>
        <v>0</v>
      </c>
      <c r="P89" s="73">
        <f t="shared" si="8"/>
        <v>0</v>
      </c>
    </row>
    <row r="90" spans="1:16" ht="26.4" x14ac:dyDescent="0.3">
      <c r="A90" s="55" t="s">
        <v>43</v>
      </c>
      <c r="B90" s="220" t="s">
        <v>199</v>
      </c>
      <c r="C90" s="220"/>
      <c r="D90" s="220"/>
      <c r="E90" s="220"/>
      <c r="F90" s="220"/>
      <c r="G90" s="220"/>
      <c r="H90" s="220"/>
      <c r="I90" s="59" t="s">
        <v>44</v>
      </c>
      <c r="J90" s="88">
        <v>1</v>
      </c>
      <c r="K90" s="79">
        <v>0</v>
      </c>
      <c r="L90" s="57">
        <f t="shared" si="6"/>
        <v>0</v>
      </c>
      <c r="N90" s="59">
        <v>400</v>
      </c>
      <c r="O90" s="73">
        <f t="shared" si="7"/>
        <v>0</v>
      </c>
      <c r="P90" s="73">
        <f t="shared" si="8"/>
        <v>0</v>
      </c>
    </row>
    <row r="91" spans="1:16" ht="26.4" x14ac:dyDescent="0.3">
      <c r="A91" s="55" t="s">
        <v>55</v>
      </c>
      <c r="B91" s="220" t="s">
        <v>267</v>
      </c>
      <c r="C91" s="220"/>
      <c r="D91" s="220"/>
      <c r="E91" s="220"/>
      <c r="F91" s="220"/>
      <c r="G91" s="220"/>
      <c r="H91" s="220"/>
      <c r="I91" s="59" t="s">
        <v>32</v>
      </c>
      <c r="J91" s="88">
        <v>1</v>
      </c>
      <c r="K91" s="79">
        <v>0</v>
      </c>
      <c r="L91" s="57">
        <f t="shared" si="6"/>
        <v>0</v>
      </c>
      <c r="N91" s="59">
        <v>50</v>
      </c>
      <c r="O91" s="73">
        <f t="shared" si="7"/>
        <v>0</v>
      </c>
      <c r="P91" s="73">
        <f t="shared" si="8"/>
        <v>0</v>
      </c>
    </row>
    <row r="92" spans="1:16" ht="26.4" x14ac:dyDescent="0.3">
      <c r="A92" s="55" t="s">
        <v>186</v>
      </c>
      <c r="B92" s="220" t="s">
        <v>268</v>
      </c>
      <c r="C92" s="220"/>
      <c r="D92" s="220"/>
      <c r="E92" s="220"/>
      <c r="F92" s="220"/>
      <c r="G92" s="220"/>
      <c r="H92" s="220"/>
      <c r="I92" s="59" t="s">
        <v>32</v>
      </c>
      <c r="J92" s="88">
        <v>1</v>
      </c>
      <c r="K92" s="79">
        <v>0</v>
      </c>
      <c r="L92" s="63">
        <f t="shared" si="6"/>
        <v>0</v>
      </c>
      <c r="N92" s="71">
        <v>50</v>
      </c>
      <c r="O92" s="72">
        <f t="shared" si="7"/>
        <v>0</v>
      </c>
      <c r="P92" s="72">
        <f t="shared" si="8"/>
        <v>0</v>
      </c>
    </row>
    <row r="93" spans="1:16" ht="48.6" customHeight="1" x14ac:dyDescent="0.3">
      <c r="A93" s="54" t="s">
        <v>208</v>
      </c>
      <c r="B93" s="225" t="s">
        <v>209</v>
      </c>
      <c r="C93" s="225"/>
      <c r="D93" s="220"/>
      <c r="E93" s="220"/>
      <c r="F93" s="220"/>
      <c r="G93" s="220"/>
      <c r="H93" s="220"/>
      <c r="I93" s="59" t="s">
        <v>32</v>
      </c>
      <c r="J93" s="88">
        <v>1</v>
      </c>
      <c r="K93" s="98">
        <v>0</v>
      </c>
      <c r="L93" s="90">
        <f t="shared" si="6"/>
        <v>0</v>
      </c>
      <c r="N93" s="59">
        <v>50</v>
      </c>
      <c r="O93" s="73">
        <f t="shared" si="7"/>
        <v>0</v>
      </c>
      <c r="P93" s="73">
        <f t="shared" si="8"/>
        <v>0</v>
      </c>
    </row>
    <row r="94" spans="1:16" ht="26.4" x14ac:dyDescent="0.3">
      <c r="A94" s="55" t="s">
        <v>269</v>
      </c>
      <c r="B94" s="236" t="s">
        <v>270</v>
      </c>
      <c r="C94" s="229"/>
      <c r="D94" s="229"/>
      <c r="E94" s="229"/>
      <c r="F94" s="229"/>
      <c r="G94" s="229"/>
      <c r="H94" s="229"/>
      <c r="I94" s="88" t="s">
        <v>32</v>
      </c>
      <c r="J94" s="88">
        <v>1</v>
      </c>
      <c r="K94" s="99">
        <v>0</v>
      </c>
      <c r="L94" s="90">
        <f t="shared" ref="L94:L123" si="9">SUM(J94*K94)</f>
        <v>0</v>
      </c>
      <c r="N94" s="59">
        <v>5</v>
      </c>
      <c r="O94" s="73">
        <f>SUM(K94)</f>
        <v>0</v>
      </c>
      <c r="P94" s="73">
        <f>SUM(N94*O94)</f>
        <v>0</v>
      </c>
    </row>
    <row r="95" spans="1:16" ht="25.8" customHeight="1" x14ac:dyDescent="0.3">
      <c r="A95" s="55" t="s">
        <v>271</v>
      </c>
      <c r="B95" s="237" t="s">
        <v>272</v>
      </c>
      <c r="C95" s="237"/>
      <c r="D95" s="237"/>
      <c r="E95" s="237"/>
      <c r="F95" s="237"/>
      <c r="G95" s="237"/>
      <c r="H95" s="227"/>
      <c r="I95" s="70" t="s">
        <v>32</v>
      </c>
      <c r="J95" s="88">
        <v>1</v>
      </c>
      <c r="K95" s="99">
        <v>0</v>
      </c>
      <c r="L95" s="68">
        <f t="shared" si="9"/>
        <v>0</v>
      </c>
      <c r="N95" s="70">
        <v>5</v>
      </c>
      <c r="O95" s="97">
        <f>SUM(K95)</f>
        <v>0</v>
      </c>
      <c r="P95" s="97">
        <f>SUM(N95*O95)</f>
        <v>0</v>
      </c>
    </row>
    <row r="96" spans="1:16" x14ac:dyDescent="0.3">
      <c r="A96" s="102" t="s">
        <v>189</v>
      </c>
      <c r="B96" s="219" t="s">
        <v>322</v>
      </c>
      <c r="C96" s="219"/>
      <c r="D96" s="219"/>
      <c r="E96" s="219"/>
      <c r="F96" s="219"/>
      <c r="G96" s="219"/>
      <c r="H96" s="219"/>
      <c r="I96" s="59" t="s">
        <v>32</v>
      </c>
      <c r="J96" s="88">
        <v>1</v>
      </c>
      <c r="K96" s="79">
        <v>0</v>
      </c>
      <c r="L96" s="100">
        <f t="shared" si="9"/>
        <v>0</v>
      </c>
      <c r="N96" s="59">
        <v>5</v>
      </c>
      <c r="O96" s="73"/>
      <c r="P96" s="73"/>
    </row>
    <row r="97" spans="1:16" x14ac:dyDescent="0.3">
      <c r="A97" s="70" t="s">
        <v>273</v>
      </c>
      <c r="B97" s="232" t="s">
        <v>274</v>
      </c>
      <c r="C97" s="232"/>
      <c r="D97" s="232"/>
      <c r="E97" s="232"/>
      <c r="F97" s="232"/>
      <c r="G97" s="232"/>
      <c r="H97" s="232"/>
      <c r="I97" s="59" t="s">
        <v>32</v>
      </c>
      <c r="J97" s="88">
        <v>1</v>
      </c>
      <c r="K97" s="99">
        <v>0</v>
      </c>
      <c r="L97" s="57">
        <f t="shared" si="9"/>
        <v>0</v>
      </c>
      <c r="N97" s="59">
        <v>100</v>
      </c>
      <c r="O97" s="73">
        <f>SUM(K97)</f>
        <v>0</v>
      </c>
      <c r="P97" s="73">
        <f t="shared" ref="P97:P123" si="10">SUM(N97*O97)</f>
        <v>0</v>
      </c>
    </row>
    <row r="98" spans="1:16" ht="26.4" x14ac:dyDescent="0.3">
      <c r="A98" s="116" t="s">
        <v>275</v>
      </c>
      <c r="B98" s="230" t="s">
        <v>412</v>
      </c>
      <c r="C98" s="230"/>
      <c r="D98" s="230"/>
      <c r="E98" s="230"/>
      <c r="F98" s="230"/>
      <c r="G98" s="230"/>
      <c r="H98" s="224"/>
      <c r="I98" s="127" t="s">
        <v>114</v>
      </c>
      <c r="J98" s="88">
        <v>1</v>
      </c>
      <c r="K98" s="99">
        <v>0</v>
      </c>
      <c r="L98" s="57">
        <f t="shared" si="9"/>
        <v>0</v>
      </c>
      <c r="N98" s="59">
        <v>10</v>
      </c>
      <c r="O98" s="73">
        <f>SUM(K98)</f>
        <v>0</v>
      </c>
      <c r="P98" s="73">
        <f t="shared" si="10"/>
        <v>0</v>
      </c>
    </row>
    <row r="99" spans="1:16" ht="26.4" x14ac:dyDescent="0.3">
      <c r="A99" s="116" t="s">
        <v>276</v>
      </c>
      <c r="B99" s="230" t="s">
        <v>277</v>
      </c>
      <c r="C99" s="230"/>
      <c r="D99" s="230"/>
      <c r="E99" s="230"/>
      <c r="F99" s="230"/>
      <c r="G99" s="230"/>
      <c r="H99" s="224"/>
      <c r="I99" s="127" t="s">
        <v>32</v>
      </c>
      <c r="J99" s="88">
        <v>1</v>
      </c>
      <c r="K99" s="99">
        <v>0</v>
      </c>
      <c r="L99" s="57">
        <f t="shared" si="9"/>
        <v>0</v>
      </c>
      <c r="N99" s="59">
        <v>5</v>
      </c>
      <c r="O99" s="73">
        <f>SUM(K99)</f>
        <v>0</v>
      </c>
      <c r="P99" s="73">
        <f t="shared" si="10"/>
        <v>0</v>
      </c>
    </row>
    <row r="100" spans="1:16" ht="26.4" x14ac:dyDescent="0.3">
      <c r="A100" s="116" t="s">
        <v>278</v>
      </c>
      <c r="B100" s="230" t="s">
        <v>279</v>
      </c>
      <c r="C100" s="230"/>
      <c r="D100" s="230"/>
      <c r="E100" s="230"/>
      <c r="F100" s="230"/>
      <c r="G100" s="230"/>
      <c r="H100" s="224"/>
      <c r="I100" s="127" t="s">
        <v>32</v>
      </c>
      <c r="J100" s="88">
        <v>1</v>
      </c>
      <c r="K100" s="99">
        <v>0</v>
      </c>
      <c r="L100" s="57">
        <f t="shared" si="9"/>
        <v>0</v>
      </c>
      <c r="N100" s="59">
        <v>50</v>
      </c>
      <c r="O100" s="73">
        <v>0</v>
      </c>
      <c r="P100" s="73">
        <f t="shared" si="10"/>
        <v>0</v>
      </c>
    </row>
    <row r="101" spans="1:16" x14ac:dyDescent="0.3">
      <c r="A101" s="116" t="s">
        <v>280</v>
      </c>
      <c r="B101" s="230" t="s">
        <v>281</v>
      </c>
      <c r="C101" s="230"/>
      <c r="D101" s="230"/>
      <c r="E101" s="230"/>
      <c r="F101" s="230"/>
      <c r="G101" s="230"/>
      <c r="H101" s="224"/>
      <c r="I101" s="127" t="s">
        <v>32</v>
      </c>
      <c r="J101" s="88">
        <v>1</v>
      </c>
      <c r="K101" s="99">
        <v>0</v>
      </c>
      <c r="L101" s="57">
        <f t="shared" si="9"/>
        <v>0</v>
      </c>
      <c r="N101" s="59">
        <v>50</v>
      </c>
      <c r="O101" s="73">
        <f t="shared" ref="O101:O123" si="11">SUM(K101)</f>
        <v>0</v>
      </c>
      <c r="P101" s="73">
        <f t="shared" si="10"/>
        <v>0</v>
      </c>
    </row>
    <row r="102" spans="1:16" x14ac:dyDescent="0.3">
      <c r="A102" s="116" t="s">
        <v>282</v>
      </c>
      <c r="B102" s="230" t="s">
        <v>283</v>
      </c>
      <c r="C102" s="230"/>
      <c r="D102" s="230"/>
      <c r="E102" s="230"/>
      <c r="F102" s="230"/>
      <c r="G102" s="230"/>
      <c r="H102" s="231"/>
      <c r="I102" s="127" t="s">
        <v>32</v>
      </c>
      <c r="J102" s="88">
        <v>1</v>
      </c>
      <c r="K102" s="99">
        <v>0</v>
      </c>
      <c r="L102" s="57">
        <f t="shared" si="9"/>
        <v>0</v>
      </c>
      <c r="N102" s="59">
        <v>50</v>
      </c>
      <c r="O102" s="73">
        <f t="shared" si="11"/>
        <v>0</v>
      </c>
      <c r="P102" s="73">
        <f t="shared" si="10"/>
        <v>0</v>
      </c>
    </row>
    <row r="103" spans="1:16" ht="26.4" x14ac:dyDescent="0.3">
      <c r="A103" s="116" t="s">
        <v>284</v>
      </c>
      <c r="B103" s="238" t="s">
        <v>285</v>
      </c>
      <c r="C103" s="238"/>
      <c r="D103" s="238"/>
      <c r="E103" s="238"/>
      <c r="F103" s="238"/>
      <c r="G103" s="238"/>
      <c r="H103" s="226"/>
      <c r="I103" s="128" t="s">
        <v>32</v>
      </c>
      <c r="J103" s="88">
        <v>1</v>
      </c>
      <c r="K103" s="99">
        <v>0</v>
      </c>
      <c r="L103" s="57">
        <f t="shared" si="9"/>
        <v>0</v>
      </c>
      <c r="N103" s="59">
        <v>30</v>
      </c>
      <c r="O103" s="73">
        <f t="shared" si="11"/>
        <v>0</v>
      </c>
      <c r="P103" s="73">
        <f t="shared" si="10"/>
        <v>0</v>
      </c>
    </row>
    <row r="104" spans="1:16" x14ac:dyDescent="0.3">
      <c r="A104" s="129" t="s">
        <v>287</v>
      </c>
      <c r="B104" s="233" t="s">
        <v>288</v>
      </c>
      <c r="C104" s="234"/>
      <c r="D104" s="234"/>
      <c r="E104" s="234"/>
      <c r="F104" s="234"/>
      <c r="G104" s="234"/>
      <c r="H104" s="235"/>
      <c r="I104" s="130" t="s">
        <v>32</v>
      </c>
      <c r="J104" s="88">
        <v>1</v>
      </c>
      <c r="K104" s="99">
        <v>0</v>
      </c>
      <c r="L104" s="57">
        <f t="shared" si="9"/>
        <v>0</v>
      </c>
      <c r="N104" s="59">
        <v>60</v>
      </c>
      <c r="O104" s="73">
        <f t="shared" si="11"/>
        <v>0</v>
      </c>
      <c r="P104" s="73">
        <f t="shared" si="10"/>
        <v>0</v>
      </c>
    </row>
    <row r="105" spans="1:16" ht="26.4" x14ac:dyDescent="0.3">
      <c r="A105" s="55" t="s">
        <v>289</v>
      </c>
      <c r="B105" s="223" t="s">
        <v>290</v>
      </c>
      <c r="C105" s="223"/>
      <c r="D105" s="223"/>
      <c r="E105" s="223"/>
      <c r="F105" s="223"/>
      <c r="G105" s="223"/>
      <c r="H105" s="223"/>
      <c r="I105" s="131" t="s">
        <v>32</v>
      </c>
      <c r="J105" s="88">
        <v>1</v>
      </c>
      <c r="K105" s="99">
        <v>0</v>
      </c>
      <c r="L105" s="57">
        <f t="shared" si="9"/>
        <v>0</v>
      </c>
      <c r="N105" s="59">
        <v>60</v>
      </c>
      <c r="O105" s="73">
        <f t="shared" si="11"/>
        <v>0</v>
      </c>
      <c r="P105" s="73">
        <f t="shared" si="10"/>
        <v>0</v>
      </c>
    </row>
    <row r="106" spans="1:16" ht="39.6" x14ac:dyDescent="0.3">
      <c r="A106" s="55" t="s">
        <v>291</v>
      </c>
      <c r="B106" s="223" t="s">
        <v>291</v>
      </c>
      <c r="C106" s="223"/>
      <c r="D106" s="223"/>
      <c r="E106" s="223"/>
      <c r="F106" s="223"/>
      <c r="G106" s="223"/>
      <c r="H106" s="223"/>
      <c r="I106" s="131" t="s">
        <v>32</v>
      </c>
      <c r="J106" s="88">
        <v>1</v>
      </c>
      <c r="K106" s="99">
        <v>0</v>
      </c>
      <c r="L106" s="57">
        <f t="shared" si="9"/>
        <v>0</v>
      </c>
      <c r="N106" s="59">
        <v>30</v>
      </c>
      <c r="O106" s="73">
        <f t="shared" si="11"/>
        <v>0</v>
      </c>
      <c r="P106" s="73">
        <f t="shared" si="10"/>
        <v>0</v>
      </c>
    </row>
    <row r="107" spans="1:16" ht="59.4" customHeight="1" x14ac:dyDescent="0.3">
      <c r="A107" s="55" t="s">
        <v>311</v>
      </c>
      <c r="B107" s="223" t="s">
        <v>312</v>
      </c>
      <c r="C107" s="223"/>
      <c r="D107" s="223"/>
      <c r="E107" s="223"/>
      <c r="F107" s="223"/>
      <c r="G107" s="223"/>
      <c r="H107" s="223"/>
      <c r="I107" s="131" t="s">
        <v>32</v>
      </c>
      <c r="J107" s="88">
        <v>1</v>
      </c>
      <c r="K107" s="99">
        <v>0</v>
      </c>
      <c r="L107" s="57">
        <f t="shared" si="9"/>
        <v>0</v>
      </c>
      <c r="N107" s="59">
        <v>30</v>
      </c>
      <c r="O107" s="73">
        <f t="shared" si="11"/>
        <v>0</v>
      </c>
      <c r="P107" s="73">
        <f t="shared" si="10"/>
        <v>0</v>
      </c>
    </row>
    <row r="108" spans="1:16" x14ac:dyDescent="0.3">
      <c r="A108" s="55" t="s">
        <v>292</v>
      </c>
      <c r="B108" s="223" t="s">
        <v>293</v>
      </c>
      <c r="C108" s="223"/>
      <c r="D108" s="223"/>
      <c r="E108" s="223"/>
      <c r="F108" s="223"/>
      <c r="G108" s="223"/>
      <c r="H108" s="223"/>
      <c r="I108" s="131" t="s">
        <v>32</v>
      </c>
      <c r="J108" s="88">
        <v>1</v>
      </c>
      <c r="K108" s="99">
        <v>0</v>
      </c>
      <c r="L108" s="57">
        <f t="shared" si="9"/>
        <v>0</v>
      </c>
      <c r="N108" s="59">
        <v>50</v>
      </c>
      <c r="O108" s="73">
        <f t="shared" si="11"/>
        <v>0</v>
      </c>
      <c r="P108" s="73">
        <f t="shared" si="10"/>
        <v>0</v>
      </c>
    </row>
    <row r="109" spans="1:16" ht="30" customHeight="1" x14ac:dyDescent="0.3">
      <c r="A109" s="59" t="s">
        <v>294</v>
      </c>
      <c r="B109" s="223" t="s">
        <v>363</v>
      </c>
      <c r="C109" s="223"/>
      <c r="D109" s="223"/>
      <c r="E109" s="223"/>
      <c r="F109" s="223"/>
      <c r="G109" s="223"/>
      <c r="H109" s="223"/>
      <c r="I109" s="131" t="s">
        <v>32</v>
      </c>
      <c r="J109" s="88">
        <v>1</v>
      </c>
      <c r="K109" s="99">
        <v>0</v>
      </c>
      <c r="L109" s="57">
        <f t="shared" si="9"/>
        <v>0</v>
      </c>
      <c r="N109" s="59">
        <v>100</v>
      </c>
      <c r="O109" s="73">
        <f t="shared" si="11"/>
        <v>0</v>
      </c>
      <c r="P109" s="73">
        <f t="shared" si="10"/>
        <v>0</v>
      </c>
    </row>
    <row r="110" spans="1:16" ht="43.2" customHeight="1" x14ac:dyDescent="0.3">
      <c r="A110" s="59" t="s">
        <v>295</v>
      </c>
      <c r="B110" s="223" t="s">
        <v>296</v>
      </c>
      <c r="C110" s="223"/>
      <c r="D110" s="223"/>
      <c r="E110" s="223"/>
      <c r="F110" s="223"/>
      <c r="G110" s="223"/>
      <c r="H110" s="223"/>
      <c r="I110" s="131" t="s">
        <v>32</v>
      </c>
      <c r="J110" s="88">
        <v>1</v>
      </c>
      <c r="K110" s="99">
        <v>0</v>
      </c>
      <c r="L110" s="57">
        <f t="shared" si="9"/>
        <v>0</v>
      </c>
      <c r="N110" s="59">
        <v>30</v>
      </c>
      <c r="O110" s="73">
        <f t="shared" si="11"/>
        <v>0</v>
      </c>
      <c r="P110" s="73">
        <f t="shared" si="10"/>
        <v>0</v>
      </c>
    </row>
    <row r="111" spans="1:16" x14ac:dyDescent="0.3">
      <c r="A111" s="59" t="s">
        <v>297</v>
      </c>
      <c r="B111" s="232" t="s">
        <v>298</v>
      </c>
      <c r="C111" s="232"/>
      <c r="D111" s="232"/>
      <c r="E111" s="232"/>
      <c r="F111" s="232"/>
      <c r="G111" s="232"/>
      <c r="H111" s="232"/>
      <c r="I111" s="131" t="s">
        <v>32</v>
      </c>
      <c r="J111" s="88">
        <v>1</v>
      </c>
      <c r="K111" s="99">
        <v>0</v>
      </c>
      <c r="L111" s="57">
        <f t="shared" si="9"/>
        <v>0</v>
      </c>
      <c r="N111" s="59">
        <v>10</v>
      </c>
      <c r="O111" s="73">
        <f t="shared" si="11"/>
        <v>0</v>
      </c>
      <c r="P111" s="73">
        <f t="shared" si="10"/>
        <v>0</v>
      </c>
    </row>
    <row r="112" spans="1:16" ht="26.4" x14ac:dyDescent="0.3">
      <c r="A112" s="55" t="s">
        <v>214</v>
      </c>
      <c r="B112" s="223" t="s">
        <v>299</v>
      </c>
      <c r="C112" s="223"/>
      <c r="D112" s="223"/>
      <c r="E112" s="223"/>
      <c r="F112" s="223"/>
      <c r="G112" s="223"/>
      <c r="H112" s="223"/>
      <c r="I112" s="131" t="s">
        <v>32</v>
      </c>
      <c r="J112" s="88">
        <v>1</v>
      </c>
      <c r="K112" s="99">
        <v>0</v>
      </c>
      <c r="L112" s="57">
        <f t="shared" si="9"/>
        <v>0</v>
      </c>
      <c r="N112" s="59">
        <v>50</v>
      </c>
      <c r="O112" s="73">
        <f t="shared" si="11"/>
        <v>0</v>
      </c>
      <c r="P112" s="73">
        <f t="shared" si="10"/>
        <v>0</v>
      </c>
    </row>
    <row r="113" spans="1:18" ht="87" customHeight="1" x14ac:dyDescent="0.3">
      <c r="A113" s="55" t="s">
        <v>300</v>
      </c>
      <c r="B113" s="223" t="s">
        <v>421</v>
      </c>
      <c r="C113" s="223"/>
      <c r="D113" s="223"/>
      <c r="E113" s="223"/>
      <c r="F113" s="223"/>
      <c r="G113" s="223"/>
      <c r="H113" s="223"/>
      <c r="I113" s="131" t="s">
        <v>32</v>
      </c>
      <c r="J113" s="88">
        <v>1</v>
      </c>
      <c r="K113" s="99">
        <v>0</v>
      </c>
      <c r="L113" s="57">
        <f t="shared" si="9"/>
        <v>0</v>
      </c>
      <c r="N113" s="59">
        <v>6</v>
      </c>
      <c r="O113" s="73">
        <f t="shared" si="11"/>
        <v>0</v>
      </c>
      <c r="P113" s="73">
        <f t="shared" si="10"/>
        <v>0</v>
      </c>
    </row>
    <row r="114" spans="1:18" ht="26.4" x14ac:dyDescent="0.3">
      <c r="A114" s="55" t="s">
        <v>301</v>
      </c>
      <c r="B114" s="223" t="s">
        <v>302</v>
      </c>
      <c r="C114" s="223"/>
      <c r="D114" s="223"/>
      <c r="E114" s="223"/>
      <c r="F114" s="223"/>
      <c r="G114" s="223"/>
      <c r="H114" s="223"/>
      <c r="I114" s="131" t="s">
        <v>32</v>
      </c>
      <c r="J114" s="88">
        <v>1</v>
      </c>
      <c r="K114" s="99">
        <v>0</v>
      </c>
      <c r="L114" s="57">
        <f t="shared" si="9"/>
        <v>0</v>
      </c>
      <c r="N114" s="59">
        <v>100</v>
      </c>
      <c r="O114" s="73">
        <f t="shared" si="11"/>
        <v>0</v>
      </c>
      <c r="P114" s="73">
        <f t="shared" si="10"/>
        <v>0</v>
      </c>
    </row>
    <row r="115" spans="1:18" x14ac:dyDescent="0.3">
      <c r="A115" s="55" t="s">
        <v>303</v>
      </c>
      <c r="B115" s="254" t="s">
        <v>304</v>
      </c>
      <c r="C115" s="255"/>
      <c r="D115" s="255"/>
      <c r="E115" s="255"/>
      <c r="F115" s="255"/>
      <c r="G115" s="255"/>
      <c r="H115" s="256"/>
      <c r="I115" s="131" t="s">
        <v>32</v>
      </c>
      <c r="J115" s="88">
        <v>1</v>
      </c>
      <c r="K115" s="99">
        <v>0</v>
      </c>
      <c r="L115" s="57">
        <f t="shared" si="9"/>
        <v>0</v>
      </c>
      <c r="N115" s="59">
        <v>50</v>
      </c>
      <c r="O115" s="73">
        <f t="shared" si="11"/>
        <v>0</v>
      </c>
      <c r="P115" s="73">
        <f t="shared" si="10"/>
        <v>0</v>
      </c>
    </row>
    <row r="116" spans="1:18" x14ac:dyDescent="0.3">
      <c r="A116" s="55" t="s">
        <v>374</v>
      </c>
      <c r="B116" s="252" t="s">
        <v>305</v>
      </c>
      <c r="C116" s="253"/>
      <c r="D116" s="253"/>
      <c r="E116" s="253"/>
      <c r="F116" s="253"/>
      <c r="G116" s="253"/>
      <c r="H116" s="257"/>
      <c r="I116" s="130" t="s">
        <v>114</v>
      </c>
      <c r="J116" s="88">
        <v>1</v>
      </c>
      <c r="K116" s="99">
        <v>0</v>
      </c>
      <c r="L116" s="57">
        <f t="shared" si="9"/>
        <v>0</v>
      </c>
      <c r="N116" s="59">
        <v>30</v>
      </c>
      <c r="O116" s="73">
        <f t="shared" si="11"/>
        <v>0</v>
      </c>
      <c r="P116" s="73">
        <f t="shared" si="10"/>
        <v>0</v>
      </c>
    </row>
    <row r="117" spans="1:18" ht="27.6" customHeight="1" x14ac:dyDescent="0.3">
      <c r="A117" s="55" t="s">
        <v>373</v>
      </c>
      <c r="B117" s="258" t="s">
        <v>378</v>
      </c>
      <c r="C117" s="245"/>
      <c r="D117" s="245"/>
      <c r="E117" s="245"/>
      <c r="F117" s="245"/>
      <c r="G117" s="245"/>
      <c r="H117" s="259"/>
      <c r="I117" s="130" t="s">
        <v>32</v>
      </c>
      <c r="J117" s="88">
        <v>1</v>
      </c>
      <c r="K117" s="99">
        <v>0</v>
      </c>
      <c r="L117" s="57">
        <f t="shared" si="9"/>
        <v>0</v>
      </c>
      <c r="N117" s="59">
        <v>25</v>
      </c>
      <c r="O117" s="73">
        <f t="shared" si="11"/>
        <v>0</v>
      </c>
      <c r="P117" s="73">
        <f t="shared" si="10"/>
        <v>0</v>
      </c>
    </row>
    <row r="118" spans="1:18" x14ac:dyDescent="0.3">
      <c r="A118" s="55" t="s">
        <v>372</v>
      </c>
      <c r="B118" s="249" t="s">
        <v>306</v>
      </c>
      <c r="C118" s="250"/>
      <c r="D118" s="250"/>
      <c r="E118" s="250"/>
      <c r="F118" s="250"/>
      <c r="G118" s="250"/>
      <c r="H118" s="251"/>
      <c r="I118" s="130" t="s">
        <v>44</v>
      </c>
      <c r="J118" s="88">
        <v>1</v>
      </c>
      <c r="K118" s="99">
        <v>0</v>
      </c>
      <c r="L118" s="57">
        <f t="shared" si="9"/>
        <v>0</v>
      </c>
      <c r="N118" s="59">
        <v>50</v>
      </c>
      <c r="O118" s="73">
        <f t="shared" si="11"/>
        <v>0</v>
      </c>
      <c r="P118" s="73">
        <f t="shared" si="10"/>
        <v>0</v>
      </c>
    </row>
    <row r="119" spans="1:18" x14ac:dyDescent="0.3">
      <c r="A119" s="55" t="s">
        <v>371</v>
      </c>
      <c r="B119" s="249" t="s">
        <v>379</v>
      </c>
      <c r="C119" s="250"/>
      <c r="D119" s="250"/>
      <c r="E119" s="250"/>
      <c r="F119" s="250"/>
      <c r="G119" s="250"/>
      <c r="H119" s="251"/>
      <c r="I119" s="132" t="s">
        <v>32</v>
      </c>
      <c r="J119" s="88">
        <v>1</v>
      </c>
      <c r="K119" s="99">
        <v>0</v>
      </c>
      <c r="L119" s="57">
        <f t="shared" si="9"/>
        <v>0</v>
      </c>
      <c r="N119" s="59">
        <v>30</v>
      </c>
      <c r="O119" s="73">
        <f t="shared" si="11"/>
        <v>0</v>
      </c>
      <c r="P119" s="73">
        <f t="shared" si="10"/>
        <v>0</v>
      </c>
    </row>
    <row r="120" spans="1:18" x14ac:dyDescent="0.3">
      <c r="A120" s="55" t="s">
        <v>371</v>
      </c>
      <c r="B120" s="249" t="s">
        <v>307</v>
      </c>
      <c r="C120" s="250"/>
      <c r="D120" s="250"/>
      <c r="E120" s="250"/>
      <c r="F120" s="250"/>
      <c r="G120" s="250"/>
      <c r="H120" s="251"/>
      <c r="I120" s="130" t="s">
        <v>114</v>
      </c>
      <c r="J120" s="88">
        <v>1</v>
      </c>
      <c r="K120" s="99">
        <v>0</v>
      </c>
      <c r="L120" s="57">
        <f t="shared" si="9"/>
        <v>0</v>
      </c>
      <c r="N120" s="59">
        <v>50</v>
      </c>
      <c r="O120" s="73">
        <f t="shared" si="11"/>
        <v>0</v>
      </c>
      <c r="P120" s="73">
        <f t="shared" si="10"/>
        <v>0</v>
      </c>
    </row>
    <row r="121" spans="1:18" x14ac:dyDescent="0.3">
      <c r="A121" s="115" t="s">
        <v>370</v>
      </c>
      <c r="B121" s="252" t="s">
        <v>308</v>
      </c>
      <c r="C121" s="253"/>
      <c r="D121" s="253"/>
      <c r="E121" s="253"/>
      <c r="F121" s="253"/>
      <c r="G121" s="253"/>
      <c r="H121" s="253"/>
      <c r="I121" s="133" t="s">
        <v>32</v>
      </c>
      <c r="J121" s="88">
        <v>1</v>
      </c>
      <c r="K121" s="99">
        <v>0</v>
      </c>
      <c r="L121" s="57">
        <f t="shared" si="9"/>
        <v>0</v>
      </c>
      <c r="N121" s="59">
        <v>20</v>
      </c>
      <c r="O121" s="73">
        <f t="shared" si="11"/>
        <v>0</v>
      </c>
      <c r="P121" s="73">
        <f t="shared" si="10"/>
        <v>0</v>
      </c>
    </row>
    <row r="122" spans="1:18" x14ac:dyDescent="0.3">
      <c r="A122" s="115" t="s">
        <v>369</v>
      </c>
      <c r="B122" s="252" t="s">
        <v>309</v>
      </c>
      <c r="C122" s="253"/>
      <c r="D122" s="253"/>
      <c r="E122" s="253"/>
      <c r="F122" s="253"/>
      <c r="G122" s="253"/>
      <c r="H122" s="253"/>
      <c r="I122" s="133" t="s">
        <v>32</v>
      </c>
      <c r="J122" s="88">
        <v>1</v>
      </c>
      <c r="K122" s="99">
        <v>0</v>
      </c>
      <c r="L122" s="57">
        <f t="shared" si="9"/>
        <v>0</v>
      </c>
      <c r="N122" s="59">
        <v>1</v>
      </c>
      <c r="O122" s="73">
        <f t="shared" si="11"/>
        <v>0</v>
      </c>
      <c r="P122" s="73">
        <f t="shared" si="10"/>
        <v>0</v>
      </c>
    </row>
    <row r="123" spans="1:18" x14ac:dyDescent="0.3">
      <c r="A123" s="55" t="s">
        <v>368</v>
      </c>
      <c r="B123" s="252" t="s">
        <v>364</v>
      </c>
      <c r="C123" s="253"/>
      <c r="D123" s="253"/>
      <c r="E123" s="253"/>
      <c r="F123" s="253"/>
      <c r="G123" s="253"/>
      <c r="H123" s="253"/>
      <c r="I123" s="133" t="s">
        <v>32</v>
      </c>
      <c r="J123" s="88">
        <v>1</v>
      </c>
      <c r="K123" s="99">
        <v>0</v>
      </c>
      <c r="L123" s="57">
        <f t="shared" si="9"/>
        <v>0</v>
      </c>
      <c r="N123" s="59">
        <v>10</v>
      </c>
      <c r="O123" s="73">
        <f t="shared" si="11"/>
        <v>0</v>
      </c>
      <c r="P123" s="73">
        <f t="shared" si="10"/>
        <v>0</v>
      </c>
    </row>
    <row r="124" spans="1:18" ht="71.400000000000006" customHeight="1" x14ac:dyDescent="0.3">
      <c r="A124" s="55" t="s">
        <v>367</v>
      </c>
      <c r="B124" s="246" t="s">
        <v>321</v>
      </c>
      <c r="C124" s="247"/>
      <c r="D124" s="247"/>
      <c r="E124" s="247"/>
      <c r="F124" s="247"/>
      <c r="G124" s="247"/>
      <c r="H124" s="248"/>
      <c r="I124" s="133" t="s">
        <v>32</v>
      </c>
      <c r="J124" s="88">
        <v>1</v>
      </c>
      <c r="K124" s="99">
        <v>0</v>
      </c>
      <c r="L124" s="57">
        <f t="shared" ref="L124" si="12">SUM(J124*K124)</f>
        <v>0</v>
      </c>
      <c r="N124" s="59">
        <v>25</v>
      </c>
      <c r="O124" s="73">
        <f t="shared" ref="O124:O125" si="13">SUM(K124)</f>
        <v>0</v>
      </c>
      <c r="P124" s="73">
        <f t="shared" ref="P124" si="14">SUM(N124*O124)</f>
        <v>0</v>
      </c>
    </row>
    <row r="125" spans="1:18" ht="40.200000000000003" customHeight="1" x14ac:dyDescent="0.3">
      <c r="A125" s="102" t="s">
        <v>29</v>
      </c>
      <c r="B125" s="218" t="s">
        <v>245</v>
      </c>
      <c r="C125" s="219"/>
      <c r="D125" s="219"/>
      <c r="E125" s="219"/>
      <c r="F125" s="219"/>
      <c r="G125" s="219"/>
      <c r="H125" s="219"/>
      <c r="I125" s="101" t="s">
        <v>224</v>
      </c>
      <c r="J125" s="102">
        <v>1</v>
      </c>
      <c r="K125" s="103">
        <v>0</v>
      </c>
      <c r="L125" s="104">
        <f>SUM(J125*K125)</f>
        <v>0</v>
      </c>
      <c r="M125" s="117"/>
      <c r="N125" s="102">
        <v>60</v>
      </c>
      <c r="O125" s="73">
        <f t="shared" si="13"/>
        <v>0</v>
      </c>
      <c r="P125" s="104">
        <f>SUM(N125*O125)</f>
        <v>0</v>
      </c>
      <c r="Q125" s="134"/>
      <c r="R125" s="134"/>
    </row>
    <row r="129" spans="15:16" x14ac:dyDescent="0.3">
      <c r="O129" s="135" t="s">
        <v>64</v>
      </c>
      <c r="P129" s="136">
        <f>SUM(P4:P125)</f>
        <v>0</v>
      </c>
    </row>
  </sheetData>
  <mergeCells count="119">
    <mergeCell ref="B124:H124"/>
    <mergeCell ref="B120:H120"/>
    <mergeCell ref="B121:H121"/>
    <mergeCell ref="B122:H122"/>
    <mergeCell ref="B123:H123"/>
    <mergeCell ref="B112:H112"/>
    <mergeCell ref="B113:H113"/>
    <mergeCell ref="B114:H114"/>
    <mergeCell ref="B115:H115"/>
    <mergeCell ref="B116:H116"/>
    <mergeCell ref="B117:H117"/>
    <mergeCell ref="B118:H118"/>
    <mergeCell ref="B119:H119"/>
    <mergeCell ref="B23:H23"/>
    <mergeCell ref="B24:H24"/>
    <mergeCell ref="B88:H88"/>
    <mergeCell ref="B71:H71"/>
    <mergeCell ref="B68:H68"/>
    <mergeCell ref="B67:H67"/>
    <mergeCell ref="B66:H66"/>
    <mergeCell ref="B59:H59"/>
    <mergeCell ref="B63:H63"/>
    <mergeCell ref="B62:H62"/>
    <mergeCell ref="B61:H61"/>
    <mergeCell ref="B60:H60"/>
    <mergeCell ref="B85:H85"/>
    <mergeCell ref="B74:H74"/>
    <mergeCell ref="B79:H79"/>
    <mergeCell ref="B64:H64"/>
    <mergeCell ref="B84:H84"/>
    <mergeCell ref="B27:H27"/>
    <mergeCell ref="B65:H65"/>
    <mergeCell ref="B86:H86"/>
    <mergeCell ref="B87:H87"/>
    <mergeCell ref="B25:H25"/>
    <mergeCell ref="B28:H28"/>
    <mergeCell ref="B80:H80"/>
    <mergeCell ref="A2:H2"/>
    <mergeCell ref="B21:H21"/>
    <mergeCell ref="B18:H18"/>
    <mergeCell ref="B17:H17"/>
    <mergeCell ref="B19:H19"/>
    <mergeCell ref="B5:H5"/>
    <mergeCell ref="B10:H10"/>
    <mergeCell ref="B11:H11"/>
    <mergeCell ref="B15:H15"/>
    <mergeCell ref="B9:H9"/>
    <mergeCell ref="B4:H4"/>
    <mergeCell ref="B6:H6"/>
    <mergeCell ref="B7:H7"/>
    <mergeCell ref="B8:H8"/>
    <mergeCell ref="B39:H39"/>
    <mergeCell ref="B29:H29"/>
    <mergeCell ref="B72:H72"/>
    <mergeCell ref="B89:H89"/>
    <mergeCell ref="B76:H76"/>
    <mergeCell ref="B75:H75"/>
    <mergeCell ref="B56:H56"/>
    <mergeCell ref="B53:H53"/>
    <mergeCell ref="B70:H70"/>
    <mergeCell ref="B31:H31"/>
    <mergeCell ref="B43:H43"/>
    <mergeCell ref="B41:H41"/>
    <mergeCell ref="B69:H69"/>
    <mergeCell ref="B77:H77"/>
    <mergeCell ref="B73:H73"/>
    <mergeCell ref="B55:H55"/>
    <mergeCell ref="B54:H54"/>
    <mergeCell ref="B78:H78"/>
    <mergeCell ref="B33:H33"/>
    <mergeCell ref="B57:H57"/>
    <mergeCell ref="B58:H58"/>
    <mergeCell ref="B92:H92"/>
    <mergeCell ref="B111:H111"/>
    <mergeCell ref="B97:H97"/>
    <mergeCell ref="B81:H81"/>
    <mergeCell ref="B98:H98"/>
    <mergeCell ref="B99:H99"/>
    <mergeCell ref="B93:H93"/>
    <mergeCell ref="B91:H91"/>
    <mergeCell ref="B101:H101"/>
    <mergeCell ref="B82:H82"/>
    <mergeCell ref="B83:H83"/>
    <mergeCell ref="B90:H90"/>
    <mergeCell ref="B104:H104"/>
    <mergeCell ref="B106:H106"/>
    <mergeCell ref="B108:H108"/>
    <mergeCell ref="B109:H109"/>
    <mergeCell ref="B110:H110"/>
    <mergeCell ref="B105:H105"/>
    <mergeCell ref="B107:H107"/>
    <mergeCell ref="B94:H94"/>
    <mergeCell ref="B95:H95"/>
    <mergeCell ref="B96:H96"/>
    <mergeCell ref="B103:H103"/>
    <mergeCell ref="B125:H125"/>
    <mergeCell ref="B16:H16"/>
    <mergeCell ref="B12:H12"/>
    <mergeCell ref="B13:H13"/>
    <mergeCell ref="B14:H14"/>
    <mergeCell ref="B49:H49"/>
    <mergeCell ref="B47:H47"/>
    <mergeCell ref="B37:H37"/>
    <mergeCell ref="B46:H46"/>
    <mergeCell ref="B30:H30"/>
    <mergeCell ref="B36:H36"/>
    <mergeCell ref="B34:H34"/>
    <mergeCell ref="B35:H35"/>
    <mergeCell ref="B32:H32"/>
    <mergeCell ref="B38:H38"/>
    <mergeCell ref="B40:H40"/>
    <mergeCell ref="B44:H44"/>
    <mergeCell ref="B42:H42"/>
    <mergeCell ref="B22:H22"/>
    <mergeCell ref="B50:H50"/>
    <mergeCell ref="B51:H51"/>
    <mergeCell ref="B100:H100"/>
    <mergeCell ref="B102:H102"/>
    <mergeCell ref="B26:H26"/>
  </mergeCells>
  <phoneticPr fontId="8"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C4D40-23C0-47F9-9842-944BB074C7A1}">
  <dimension ref="A1:J38"/>
  <sheetViews>
    <sheetView topLeftCell="A25" workbookViewId="0">
      <selection activeCell="C35" sqref="C35:C37"/>
    </sheetView>
  </sheetViews>
  <sheetFormatPr defaultRowHeight="13.2" x14ac:dyDescent="0.25"/>
  <cols>
    <col min="1" max="1" width="8.88671875" style="48"/>
    <col min="2" max="2" width="29.33203125" style="48" customWidth="1"/>
    <col min="3" max="3" width="70.6640625" style="48" customWidth="1"/>
    <col min="4" max="4" width="10.33203125" style="48" customWidth="1"/>
    <col min="5" max="5" width="10.5546875" style="48" customWidth="1"/>
    <col min="6" max="6" width="13.109375" style="48" customWidth="1"/>
    <col min="7" max="7" width="11.5546875" style="48" customWidth="1"/>
    <col min="8" max="16384" width="8.88671875" style="48"/>
  </cols>
  <sheetData>
    <row r="1" spans="1:10" x14ac:dyDescent="0.25">
      <c r="A1" s="47" t="s">
        <v>162</v>
      </c>
    </row>
    <row r="2" spans="1:10" x14ac:dyDescent="0.25">
      <c r="A2" s="47"/>
    </row>
    <row r="3" spans="1:10" ht="27.6" customHeight="1" x14ac:dyDescent="0.25">
      <c r="B3" s="260" t="s">
        <v>319</v>
      </c>
      <c r="C3" s="260"/>
      <c r="D3" s="260"/>
      <c r="E3" s="260"/>
      <c r="F3" s="260"/>
    </row>
    <row r="5" spans="1:10" ht="31.2" customHeight="1" x14ac:dyDescent="0.25">
      <c r="B5" s="261" t="s">
        <v>104</v>
      </c>
      <c r="C5" s="261"/>
      <c r="D5" s="261"/>
      <c r="E5" s="261"/>
      <c r="F5" s="261"/>
    </row>
    <row r="7" spans="1:10" x14ac:dyDescent="0.25">
      <c r="A7" s="159" t="s">
        <v>105</v>
      </c>
      <c r="B7" s="160" t="s">
        <v>106</v>
      </c>
      <c r="C7" s="160" t="s">
        <v>107</v>
      </c>
      <c r="D7" s="159" t="s">
        <v>108</v>
      </c>
      <c r="E7" s="159" t="s">
        <v>109</v>
      </c>
      <c r="F7" s="161" t="s">
        <v>110</v>
      </c>
      <c r="G7" s="161" t="s">
        <v>110</v>
      </c>
    </row>
    <row r="8" spans="1:10" ht="39.6" x14ac:dyDescent="0.25">
      <c r="A8" s="162" t="s">
        <v>111</v>
      </c>
      <c r="B8" s="163" t="s">
        <v>112</v>
      </c>
      <c r="C8" s="164" t="s">
        <v>113</v>
      </c>
      <c r="D8" s="162" t="s">
        <v>114</v>
      </c>
      <c r="E8" s="162">
        <v>50</v>
      </c>
      <c r="F8" s="192">
        <v>0</v>
      </c>
      <c r="G8" s="165">
        <f>E8*F8</f>
        <v>0</v>
      </c>
    </row>
    <row r="9" spans="1:10" x14ac:dyDescent="0.25">
      <c r="A9" s="166"/>
      <c r="B9" s="167"/>
      <c r="C9" s="168"/>
      <c r="D9" s="166"/>
      <c r="E9" s="166"/>
      <c r="F9" s="193"/>
      <c r="G9" s="169"/>
    </row>
    <row r="10" spans="1:10" ht="66" x14ac:dyDescent="0.25">
      <c r="A10" s="162" t="s">
        <v>115</v>
      </c>
      <c r="B10" s="163" t="s">
        <v>116</v>
      </c>
      <c r="C10" s="164" t="s">
        <v>117</v>
      </c>
      <c r="D10" s="162" t="s">
        <v>118</v>
      </c>
      <c r="E10" s="162">
        <v>10</v>
      </c>
      <c r="F10" s="192">
        <v>0</v>
      </c>
      <c r="G10" s="165">
        <f t="shared" ref="G10:G37" si="0">E10*F10</f>
        <v>0</v>
      </c>
      <c r="I10" s="185"/>
      <c r="J10" s="185"/>
    </row>
    <row r="11" spans="1:10" ht="66" x14ac:dyDescent="0.25">
      <c r="A11" s="162" t="s">
        <v>119</v>
      </c>
      <c r="B11" s="163" t="s">
        <v>120</v>
      </c>
      <c r="C11" s="164" t="s">
        <v>121</v>
      </c>
      <c r="D11" s="162" t="s">
        <v>118</v>
      </c>
      <c r="E11" s="162">
        <v>10</v>
      </c>
      <c r="F11" s="192">
        <v>0</v>
      </c>
      <c r="G11" s="165">
        <f t="shared" si="0"/>
        <v>0</v>
      </c>
      <c r="I11" s="185"/>
      <c r="J11" s="185"/>
    </row>
    <row r="12" spans="1:10" ht="66" x14ac:dyDescent="0.25">
      <c r="A12" s="162" t="s">
        <v>122</v>
      </c>
      <c r="B12" s="163" t="s">
        <v>123</v>
      </c>
      <c r="C12" s="164" t="s">
        <v>124</v>
      </c>
      <c r="D12" s="162" t="s">
        <v>118</v>
      </c>
      <c r="E12" s="162">
        <v>10</v>
      </c>
      <c r="F12" s="192">
        <v>0</v>
      </c>
      <c r="G12" s="165">
        <f t="shared" si="0"/>
        <v>0</v>
      </c>
      <c r="I12" s="185"/>
      <c r="J12" s="185"/>
    </row>
    <row r="13" spans="1:10" ht="66" x14ac:dyDescent="0.25">
      <c r="A13" s="162" t="s">
        <v>125</v>
      </c>
      <c r="B13" s="163" t="s">
        <v>126</v>
      </c>
      <c r="C13" s="164" t="s">
        <v>127</v>
      </c>
      <c r="D13" s="162" t="s">
        <v>118</v>
      </c>
      <c r="E13" s="162">
        <v>10</v>
      </c>
      <c r="F13" s="192">
        <v>0</v>
      </c>
      <c r="G13" s="165">
        <f t="shared" si="0"/>
        <v>0</v>
      </c>
    </row>
    <row r="14" spans="1:10" ht="66" x14ac:dyDescent="0.25">
      <c r="A14" s="162" t="s">
        <v>128</v>
      </c>
      <c r="B14" s="163" t="s">
        <v>129</v>
      </c>
      <c r="C14" s="164" t="s">
        <v>130</v>
      </c>
      <c r="D14" s="162" t="s">
        <v>114</v>
      </c>
      <c r="E14" s="162">
        <v>10</v>
      </c>
      <c r="F14" s="192">
        <v>0</v>
      </c>
      <c r="G14" s="165">
        <f t="shared" si="0"/>
        <v>0</v>
      </c>
    </row>
    <row r="15" spans="1:10" x14ac:dyDescent="0.25">
      <c r="A15" s="166"/>
      <c r="B15" s="167"/>
      <c r="C15" s="168"/>
      <c r="D15" s="166"/>
      <c r="E15" s="166"/>
      <c r="F15" s="193"/>
      <c r="G15" s="169"/>
    </row>
    <row r="16" spans="1:10" ht="26.4" x14ac:dyDescent="0.25">
      <c r="A16" s="162" t="s">
        <v>131</v>
      </c>
      <c r="B16" s="163" t="s">
        <v>132</v>
      </c>
      <c r="C16" s="164" t="s">
        <v>133</v>
      </c>
      <c r="D16" s="162" t="s">
        <v>44</v>
      </c>
      <c r="E16" s="162">
        <v>50</v>
      </c>
      <c r="F16" s="192">
        <v>0</v>
      </c>
      <c r="G16" s="165">
        <f t="shared" si="0"/>
        <v>0</v>
      </c>
    </row>
    <row r="17" spans="1:9" x14ac:dyDescent="0.25">
      <c r="A17" s="170"/>
      <c r="B17" s="171"/>
      <c r="C17" s="171"/>
      <c r="D17" s="170"/>
      <c r="E17" s="170"/>
      <c r="F17" s="194"/>
      <c r="G17" s="172"/>
    </row>
    <row r="18" spans="1:9" ht="45" customHeight="1" x14ac:dyDescent="0.25">
      <c r="A18" s="162" t="s">
        <v>375</v>
      </c>
      <c r="B18" s="163" t="s">
        <v>376</v>
      </c>
      <c r="C18" s="186" t="s">
        <v>286</v>
      </c>
      <c r="D18" s="162" t="s">
        <v>114</v>
      </c>
      <c r="E18" s="102">
        <v>1</v>
      </c>
      <c r="F18" s="103">
        <v>0</v>
      </c>
      <c r="G18" s="165">
        <f t="shared" si="0"/>
        <v>0</v>
      </c>
      <c r="H18" s="173"/>
      <c r="I18" s="173"/>
    </row>
    <row r="19" spans="1:9" x14ac:dyDescent="0.25">
      <c r="A19" s="166"/>
      <c r="B19" s="168"/>
      <c r="C19" s="168"/>
      <c r="D19" s="166"/>
      <c r="E19" s="166"/>
      <c r="F19" s="193"/>
      <c r="G19" s="169"/>
    </row>
    <row r="20" spans="1:9" ht="30.6" customHeight="1" x14ac:dyDescent="0.25">
      <c r="A20" s="162" t="s">
        <v>381</v>
      </c>
      <c r="B20" s="187" t="s">
        <v>380</v>
      </c>
      <c r="C20" s="186" t="s">
        <v>383</v>
      </c>
      <c r="D20" s="162" t="s">
        <v>114</v>
      </c>
      <c r="E20" s="188">
        <v>1</v>
      </c>
      <c r="F20" s="195">
        <v>0</v>
      </c>
      <c r="G20" s="174">
        <f t="shared" si="0"/>
        <v>0</v>
      </c>
      <c r="H20" s="175"/>
    </row>
    <row r="21" spans="1:9" ht="30.6" customHeight="1" x14ac:dyDescent="0.25">
      <c r="A21" s="162" t="s">
        <v>382</v>
      </c>
      <c r="B21" s="187" t="s">
        <v>380</v>
      </c>
      <c r="C21" s="189" t="s">
        <v>385</v>
      </c>
      <c r="D21" s="162" t="s">
        <v>114</v>
      </c>
      <c r="E21" s="102">
        <v>1</v>
      </c>
      <c r="F21" s="192">
        <v>0</v>
      </c>
      <c r="G21" s="174">
        <f t="shared" si="0"/>
        <v>0</v>
      </c>
      <c r="H21" s="175"/>
      <c r="I21" s="175"/>
    </row>
    <row r="22" spans="1:9" ht="30.6" customHeight="1" x14ac:dyDescent="0.25">
      <c r="A22" s="162" t="s">
        <v>384</v>
      </c>
      <c r="B22" s="187" t="s">
        <v>380</v>
      </c>
      <c r="C22" s="189" t="s">
        <v>413</v>
      </c>
      <c r="D22" s="162" t="s">
        <v>114</v>
      </c>
      <c r="E22" s="102">
        <v>1</v>
      </c>
      <c r="F22" s="192">
        <v>0</v>
      </c>
      <c r="G22" s="174">
        <f t="shared" si="0"/>
        <v>0</v>
      </c>
      <c r="H22" s="175"/>
      <c r="I22" s="175"/>
    </row>
    <row r="23" spans="1:9" ht="30.6" customHeight="1" x14ac:dyDescent="0.25">
      <c r="A23" s="162" t="s">
        <v>415</v>
      </c>
      <c r="B23" s="187" t="s">
        <v>380</v>
      </c>
      <c r="C23" s="189" t="s">
        <v>414</v>
      </c>
      <c r="D23" s="162" t="s">
        <v>114</v>
      </c>
      <c r="E23" s="102">
        <v>1</v>
      </c>
      <c r="F23" s="192">
        <v>0</v>
      </c>
      <c r="G23" s="174">
        <f t="shared" si="0"/>
        <v>0</v>
      </c>
      <c r="H23" s="175"/>
      <c r="I23" s="175"/>
    </row>
    <row r="24" spans="1:9" ht="13.8" customHeight="1" x14ac:dyDescent="0.25">
      <c r="A24" s="166"/>
      <c r="B24" s="168"/>
      <c r="C24" s="168"/>
      <c r="D24" s="166"/>
      <c r="E24" s="166"/>
      <c r="F24" s="193"/>
      <c r="G24" s="176"/>
      <c r="H24" s="175"/>
      <c r="I24" s="175"/>
    </row>
    <row r="25" spans="1:9" ht="52.8" x14ac:dyDescent="0.25">
      <c r="A25" s="162" t="s">
        <v>134</v>
      </c>
      <c r="B25" s="190" t="s">
        <v>386</v>
      </c>
      <c r="C25" s="191" t="s">
        <v>416</v>
      </c>
      <c r="D25" s="102" t="s">
        <v>118</v>
      </c>
      <c r="E25" s="102">
        <v>1</v>
      </c>
      <c r="F25" s="192">
        <v>0</v>
      </c>
      <c r="G25" s="174">
        <f t="shared" si="0"/>
        <v>0</v>
      </c>
      <c r="H25" s="175"/>
      <c r="I25" s="175"/>
    </row>
    <row r="26" spans="1:9" x14ac:dyDescent="0.25">
      <c r="A26" s="166"/>
      <c r="B26" s="168"/>
      <c r="C26" s="168"/>
      <c r="D26" s="166"/>
      <c r="E26" s="166"/>
      <c r="F26" s="193"/>
      <c r="G26" s="169"/>
    </row>
    <row r="27" spans="1:9" ht="39.6" x14ac:dyDescent="0.25">
      <c r="A27" s="162" t="s">
        <v>135</v>
      </c>
      <c r="B27" s="177" t="s">
        <v>136</v>
      </c>
      <c r="C27" s="164" t="s">
        <v>137</v>
      </c>
      <c r="D27" s="162" t="s">
        <v>138</v>
      </c>
      <c r="E27" s="162">
        <v>1</v>
      </c>
      <c r="F27" s="192">
        <v>0</v>
      </c>
      <c r="G27" s="165">
        <f t="shared" si="0"/>
        <v>0</v>
      </c>
    </row>
    <row r="28" spans="1:9" ht="39.6" x14ac:dyDescent="0.25">
      <c r="A28" s="162" t="s">
        <v>139</v>
      </c>
      <c r="B28" s="177" t="s">
        <v>136</v>
      </c>
      <c r="C28" s="164" t="s">
        <v>140</v>
      </c>
      <c r="D28" s="162" t="s">
        <v>138</v>
      </c>
      <c r="E28" s="162">
        <v>1</v>
      </c>
      <c r="F28" s="192">
        <v>0</v>
      </c>
      <c r="G28" s="165">
        <f t="shared" si="0"/>
        <v>0</v>
      </c>
    </row>
    <row r="29" spans="1:9" ht="39.6" x14ac:dyDescent="0.25">
      <c r="A29" s="178" t="s">
        <v>141</v>
      </c>
      <c r="B29" s="177" t="s">
        <v>136</v>
      </c>
      <c r="C29" s="164" t="s">
        <v>142</v>
      </c>
      <c r="D29" s="162" t="s">
        <v>138</v>
      </c>
      <c r="E29" s="162">
        <v>1</v>
      </c>
      <c r="F29" s="192">
        <v>0</v>
      </c>
      <c r="G29" s="165">
        <f t="shared" si="0"/>
        <v>0</v>
      </c>
    </row>
    <row r="30" spans="1:9" x14ac:dyDescent="0.25">
      <c r="A30" s="166"/>
      <c r="B30" s="168"/>
      <c r="C30" s="168"/>
      <c r="D30" s="166"/>
      <c r="E30" s="166"/>
      <c r="F30" s="193"/>
      <c r="G30" s="169"/>
    </row>
    <row r="31" spans="1:9" ht="39.6" x14ac:dyDescent="0.25">
      <c r="A31" s="178" t="s">
        <v>143</v>
      </c>
      <c r="B31" s="177" t="s">
        <v>136</v>
      </c>
      <c r="C31" s="164" t="s">
        <v>144</v>
      </c>
      <c r="D31" s="162" t="s">
        <v>138</v>
      </c>
      <c r="E31" s="162">
        <v>1</v>
      </c>
      <c r="F31" s="192">
        <v>0</v>
      </c>
      <c r="G31" s="165">
        <f t="shared" si="0"/>
        <v>0</v>
      </c>
    </row>
    <row r="32" spans="1:9" ht="39.6" x14ac:dyDescent="0.25">
      <c r="A32" s="178" t="s">
        <v>145</v>
      </c>
      <c r="B32" s="177" t="s">
        <v>136</v>
      </c>
      <c r="C32" s="164" t="s">
        <v>146</v>
      </c>
      <c r="D32" s="162" t="s">
        <v>138</v>
      </c>
      <c r="E32" s="162">
        <v>1</v>
      </c>
      <c r="F32" s="192">
        <v>0</v>
      </c>
      <c r="G32" s="165">
        <f t="shared" si="0"/>
        <v>0</v>
      </c>
    </row>
    <row r="33" spans="1:7" ht="39.6" x14ac:dyDescent="0.25">
      <c r="A33" s="178" t="s">
        <v>147</v>
      </c>
      <c r="B33" s="177" t="s">
        <v>136</v>
      </c>
      <c r="C33" s="164" t="s">
        <v>148</v>
      </c>
      <c r="D33" s="162" t="s">
        <v>138</v>
      </c>
      <c r="E33" s="162">
        <v>1</v>
      </c>
      <c r="F33" s="192">
        <v>0</v>
      </c>
      <c r="G33" s="165">
        <f t="shared" si="0"/>
        <v>0</v>
      </c>
    </row>
    <row r="34" spans="1:7" x14ac:dyDescent="0.25">
      <c r="A34" s="179"/>
      <c r="B34" s="168"/>
      <c r="C34" s="168"/>
      <c r="D34" s="166"/>
      <c r="E34" s="166"/>
      <c r="F34" s="196"/>
      <c r="G34" s="169"/>
    </row>
    <row r="35" spans="1:7" ht="26.4" x14ac:dyDescent="0.25">
      <c r="A35" s="178" t="s">
        <v>149</v>
      </c>
      <c r="B35" s="177" t="s">
        <v>136</v>
      </c>
      <c r="C35" s="164" t="s">
        <v>150</v>
      </c>
      <c r="D35" s="162" t="s">
        <v>138</v>
      </c>
      <c r="E35" s="162">
        <v>1</v>
      </c>
      <c r="F35" s="192">
        <v>0</v>
      </c>
      <c r="G35" s="165">
        <f t="shared" si="0"/>
        <v>0</v>
      </c>
    </row>
    <row r="36" spans="1:7" ht="26.4" x14ac:dyDescent="0.25">
      <c r="A36" s="178" t="s">
        <v>151</v>
      </c>
      <c r="B36" s="177" t="s">
        <v>136</v>
      </c>
      <c r="C36" s="164" t="s">
        <v>152</v>
      </c>
      <c r="D36" s="162" t="s">
        <v>138</v>
      </c>
      <c r="E36" s="162">
        <v>1</v>
      </c>
      <c r="F36" s="192">
        <v>0</v>
      </c>
      <c r="G36" s="165">
        <f t="shared" si="0"/>
        <v>0</v>
      </c>
    </row>
    <row r="37" spans="1:7" ht="26.4" x14ac:dyDescent="0.25">
      <c r="A37" s="178" t="s">
        <v>153</v>
      </c>
      <c r="B37" s="177" t="s">
        <v>136</v>
      </c>
      <c r="C37" s="164" t="s">
        <v>154</v>
      </c>
      <c r="D37" s="162" t="s">
        <v>138</v>
      </c>
      <c r="E37" s="162">
        <v>1</v>
      </c>
      <c r="F37" s="192">
        <v>0</v>
      </c>
      <c r="G37" s="165">
        <f t="shared" si="0"/>
        <v>0</v>
      </c>
    </row>
    <row r="38" spans="1:7" x14ac:dyDescent="0.25">
      <c r="A38" s="180"/>
      <c r="B38" s="181"/>
      <c r="C38" s="181"/>
      <c r="D38" s="182"/>
      <c r="E38" s="181"/>
      <c r="F38" s="183" t="s">
        <v>155</v>
      </c>
      <c r="G38" s="184">
        <f>SUM(G8:G37)</f>
        <v>0</v>
      </c>
    </row>
  </sheetData>
  <mergeCells count="2">
    <mergeCell ref="B3:F3"/>
    <mergeCell ref="B5:F5"/>
  </mergeCells>
  <phoneticPr fontId="8"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2F81A-F2BD-41E2-BB23-325778193B95}">
  <dimension ref="A1:E50"/>
  <sheetViews>
    <sheetView workbookViewId="0"/>
  </sheetViews>
  <sheetFormatPr defaultRowHeight="13.2" x14ac:dyDescent="0.25"/>
  <cols>
    <col min="1" max="1" width="44.5546875" style="48" customWidth="1"/>
    <col min="2" max="2" width="15.44140625" style="48" customWidth="1"/>
    <col min="3" max="3" width="14.6640625" style="48" customWidth="1"/>
    <col min="4" max="4" width="14.5546875" style="48" customWidth="1"/>
    <col min="5" max="5" width="14.88671875" style="48" customWidth="1"/>
    <col min="6" max="16384" width="8.88671875" style="48"/>
  </cols>
  <sheetData>
    <row r="1" spans="1:5" x14ac:dyDescent="0.25">
      <c r="A1" s="47" t="s">
        <v>163</v>
      </c>
    </row>
    <row r="3" spans="1:5" ht="27" customHeight="1" x14ac:dyDescent="0.25">
      <c r="A3" s="260" t="s">
        <v>319</v>
      </c>
      <c r="B3" s="260"/>
      <c r="C3" s="260"/>
      <c r="D3" s="260"/>
      <c r="E3" s="260"/>
    </row>
    <row r="4" spans="1:5" x14ac:dyDescent="0.25">
      <c r="A4" s="137"/>
      <c r="B4" s="137"/>
      <c r="C4" s="137"/>
      <c r="D4" s="137"/>
      <c r="E4" s="137"/>
    </row>
    <row r="5" spans="1:5" x14ac:dyDescent="0.25">
      <c r="A5" s="138" t="s">
        <v>89</v>
      </c>
      <c r="B5" s="137"/>
      <c r="C5" s="137"/>
      <c r="D5" s="137"/>
      <c r="E5" s="137"/>
    </row>
    <row r="7" spans="1:5" ht="26.4" x14ac:dyDescent="0.25">
      <c r="A7" s="139"/>
      <c r="B7" s="140" t="s">
        <v>31</v>
      </c>
      <c r="C7" s="140" t="s">
        <v>90</v>
      </c>
      <c r="D7" s="140" t="s">
        <v>91</v>
      </c>
      <c r="E7" s="141" t="s">
        <v>92</v>
      </c>
    </row>
    <row r="8" spans="1:5" x14ac:dyDescent="0.25">
      <c r="A8" s="142" t="s">
        <v>93</v>
      </c>
      <c r="B8" s="143" t="s">
        <v>94</v>
      </c>
      <c r="C8" s="144">
        <v>10</v>
      </c>
      <c r="D8" s="145">
        <v>0</v>
      </c>
      <c r="E8" s="146">
        <f>C8*D8</f>
        <v>0</v>
      </c>
    </row>
    <row r="9" spans="1:5" x14ac:dyDescent="0.25">
      <c r="A9" s="147"/>
      <c r="B9" s="148"/>
      <c r="C9" s="149"/>
      <c r="D9" s="150"/>
      <c r="E9" s="151"/>
    </row>
    <row r="10" spans="1:5" x14ac:dyDescent="0.25">
      <c r="A10" s="142" t="s">
        <v>95</v>
      </c>
      <c r="B10" s="143" t="s">
        <v>94</v>
      </c>
      <c r="C10" s="144">
        <v>10</v>
      </c>
      <c r="D10" s="145">
        <v>0</v>
      </c>
      <c r="E10" s="146">
        <f>C10*D10</f>
        <v>0</v>
      </c>
    </row>
    <row r="11" spans="1:5" x14ac:dyDescent="0.25">
      <c r="A11" s="147"/>
      <c r="B11" s="148"/>
      <c r="C11" s="149"/>
      <c r="D11" s="150"/>
      <c r="E11" s="151" t="s">
        <v>417</v>
      </c>
    </row>
    <row r="12" spans="1:5" x14ac:dyDescent="0.25">
      <c r="A12" s="142" t="s">
        <v>96</v>
      </c>
      <c r="B12" s="143" t="s">
        <v>94</v>
      </c>
      <c r="C12" s="144">
        <v>10</v>
      </c>
      <c r="D12" s="145">
        <v>0</v>
      </c>
      <c r="E12" s="146">
        <f>C12*D12</f>
        <v>0</v>
      </c>
    </row>
    <row r="13" spans="1:5" x14ac:dyDescent="0.25">
      <c r="A13" s="147"/>
      <c r="B13" s="148"/>
      <c r="C13" s="149"/>
      <c r="D13" s="150"/>
      <c r="E13" s="151"/>
    </row>
    <row r="14" spans="1:5" x14ac:dyDescent="0.25">
      <c r="A14" s="142" t="s">
        <v>97</v>
      </c>
      <c r="B14" s="143" t="s">
        <v>94</v>
      </c>
      <c r="C14" s="144">
        <v>1</v>
      </c>
      <c r="D14" s="145">
        <v>0</v>
      </c>
      <c r="E14" s="146">
        <f>C14*D14</f>
        <v>0</v>
      </c>
    </row>
    <row r="15" spans="1:5" x14ac:dyDescent="0.25">
      <c r="A15" s="147"/>
      <c r="B15" s="148"/>
      <c r="C15" s="149"/>
      <c r="D15" s="150"/>
      <c r="E15" s="151"/>
    </row>
    <row r="16" spans="1:5" x14ac:dyDescent="0.25">
      <c r="A16" s="142" t="s">
        <v>98</v>
      </c>
      <c r="B16" s="143" t="s">
        <v>94</v>
      </c>
      <c r="C16" s="144">
        <v>10</v>
      </c>
      <c r="D16" s="145">
        <v>0</v>
      </c>
      <c r="E16" s="146">
        <f>C16*D16</f>
        <v>0</v>
      </c>
    </row>
    <row r="17" spans="1:5" x14ac:dyDescent="0.25">
      <c r="A17" s="152"/>
      <c r="B17" s="153"/>
      <c r="C17" s="154"/>
      <c r="D17" s="155"/>
      <c r="E17" s="156"/>
    </row>
    <row r="18" spans="1:5" x14ac:dyDescent="0.25">
      <c r="A18" s="142" t="s">
        <v>99</v>
      </c>
      <c r="B18" s="143" t="s">
        <v>94</v>
      </c>
      <c r="C18" s="144">
        <v>10</v>
      </c>
      <c r="D18" s="145">
        <v>0</v>
      </c>
      <c r="E18" s="146">
        <f t="shared" ref="E18" si="0">C18*D18</f>
        <v>0</v>
      </c>
    </row>
    <row r="19" spans="1:5" x14ac:dyDescent="0.25">
      <c r="A19" s="152"/>
      <c r="B19" s="152"/>
      <c r="C19" s="154"/>
      <c r="D19" s="151"/>
      <c r="E19" s="151"/>
    </row>
    <row r="20" spans="1:5" x14ac:dyDescent="0.25">
      <c r="A20" s="142" t="s">
        <v>100</v>
      </c>
      <c r="B20" s="143" t="s">
        <v>94</v>
      </c>
      <c r="C20" s="144">
        <v>10</v>
      </c>
      <c r="D20" s="145">
        <v>0</v>
      </c>
      <c r="E20" s="146">
        <f>C20*D20</f>
        <v>0</v>
      </c>
    </row>
    <row r="21" spans="1:5" x14ac:dyDescent="0.25">
      <c r="A21" s="147"/>
      <c r="B21" s="148"/>
      <c r="C21" s="149"/>
      <c r="D21" s="150"/>
      <c r="E21" s="157"/>
    </row>
    <row r="22" spans="1:5" x14ac:dyDescent="0.25">
      <c r="A22" s="142" t="s">
        <v>161</v>
      </c>
      <c r="B22" s="143" t="s">
        <v>94</v>
      </c>
      <c r="C22" s="144">
        <v>10</v>
      </c>
      <c r="D22" s="145">
        <v>0</v>
      </c>
      <c r="E22" s="146">
        <f>C22*D22</f>
        <v>0</v>
      </c>
    </row>
    <row r="23" spans="1:5" x14ac:dyDescent="0.25">
      <c r="A23" s="147"/>
      <c r="B23" s="148"/>
      <c r="C23" s="149"/>
      <c r="D23" s="150"/>
      <c r="E23" s="158"/>
    </row>
    <row r="24" spans="1:5" x14ac:dyDescent="0.25">
      <c r="A24" s="142" t="s">
        <v>102</v>
      </c>
      <c r="B24" s="143" t="s">
        <v>101</v>
      </c>
      <c r="C24" s="144">
        <v>1</v>
      </c>
      <c r="D24" s="145">
        <v>0</v>
      </c>
      <c r="E24" s="146">
        <f>C24*D24</f>
        <v>0</v>
      </c>
    </row>
    <row r="25" spans="1:5" x14ac:dyDescent="0.25">
      <c r="A25" s="262" t="s">
        <v>103</v>
      </c>
      <c r="B25" s="263"/>
      <c r="C25" s="263"/>
      <c r="D25" s="263"/>
      <c r="E25" s="146">
        <f>SUM(E8:E24)</f>
        <v>0</v>
      </c>
    </row>
    <row r="50" spans="5:5" x14ac:dyDescent="0.25">
      <c r="E50" s="48">
        <v>15</v>
      </c>
    </row>
  </sheetData>
  <mergeCells count="2">
    <mergeCell ref="A3:E3"/>
    <mergeCell ref="A25:D2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e7e82ec-7840-4b8b-883d-0efa0c66d1db">
      <Terms xmlns="http://schemas.microsoft.com/office/infopath/2007/PartnerControls"/>
    </lcf76f155ced4ddcb4097134ff3c332f>
    <TaxCatchAll xmlns="20914c1c-6fc9-4a10-a809-2efb3b31f660" xsi:nil="true"/>
    <_Flow_SignoffStatus xmlns="9e7e82ec-7840-4b8b-883d-0efa0c66d1d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644EACE24F09D4E8F22B475647962D0" ma:contentTypeVersion="16" ma:contentTypeDescription="Create a new document." ma:contentTypeScope="" ma:versionID="4180490199ccebf01204b16959fd3e05">
  <xsd:schema xmlns:xsd="http://www.w3.org/2001/XMLSchema" xmlns:xs="http://www.w3.org/2001/XMLSchema" xmlns:p="http://schemas.microsoft.com/office/2006/metadata/properties" xmlns:ns2="9e7e82ec-7840-4b8b-883d-0efa0c66d1db" xmlns:ns3="20914c1c-6fc9-4a10-a809-2efb3b31f660" targetNamespace="http://schemas.microsoft.com/office/2006/metadata/properties" ma:root="true" ma:fieldsID="86d2336ccdbe96e06e61a805dd4e9346" ns2:_="" ns3:_="">
    <xsd:import namespace="9e7e82ec-7840-4b8b-883d-0efa0c66d1db"/>
    <xsd:import namespace="20914c1c-6fc9-4a10-a809-2efb3b31f660"/>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ServiceOCR" minOccurs="0"/>
                <xsd:element ref="ns2:MediaServiceObjectDetectorVersion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7e82ec-7840-4b8b-883d-0efa0c66d1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15104c9-8e70-4306-a0a3-f1da0c600897"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914c1c-6fc9-4a10-a809-2efb3b31f66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c878f9f-41b7-460b-a711-4be59c67ef4b}" ma:internalName="TaxCatchAll" ma:showField="CatchAllData" ma:web="20914c1c-6fc9-4a10-a809-2efb3b31f660">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779B11-A9C7-464E-9C01-4F2811638F74}">
  <ds:schemaRefs>
    <ds:schemaRef ds:uri="http://schemas.microsoft.com/sharepoint/v3/contenttype/forms"/>
  </ds:schemaRefs>
</ds:datastoreItem>
</file>

<file path=customXml/itemProps2.xml><?xml version="1.0" encoding="utf-8"?>
<ds:datastoreItem xmlns:ds="http://schemas.openxmlformats.org/officeDocument/2006/customXml" ds:itemID="{945B7050-CB6D-4D27-9AE2-43FCCBC293F1}">
  <ds:schemaRefs>
    <ds:schemaRef ds:uri="9e7e82ec-7840-4b8b-883d-0efa0c66d1db"/>
    <ds:schemaRef ds:uri="http://purl.org/dc/terms/"/>
    <ds:schemaRef ds:uri="20914c1c-6fc9-4a10-a809-2efb3b31f660"/>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D6445670-1F7B-4D8C-9CA9-C6666A743A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7e82ec-7840-4b8b-883d-0efa0c66d1db"/>
    <ds:schemaRef ds:uri="20914c1c-6fc9-4a10-a809-2efb3b31f6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1. Summary</vt:lpstr>
      <vt:lpstr>2. Preliminaries</vt:lpstr>
      <vt:lpstr>3. Kitchen Rates</vt:lpstr>
      <vt:lpstr>4. Additional Kitchen Rates</vt:lpstr>
      <vt:lpstr>5. Schedule of Rates</vt:lpstr>
      <vt:lpstr>6. Asbestos Removal Rates</vt:lpstr>
      <vt:lpstr>7. Additional Day Rates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Hardwick</dc:creator>
  <cp:lastModifiedBy>Danielle Davies</cp:lastModifiedBy>
  <dcterms:created xsi:type="dcterms:W3CDTF">2020-11-17T13:40:02Z</dcterms:created>
  <dcterms:modified xsi:type="dcterms:W3CDTF">2026-04-23T08:39:23Z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0x0101003644EACE24F09D4E8F22B475647962D0</vt:lpwstr>
  </property>
  <property fmtid="{D5CDD505-2E9C-101B-9397-08002B2CF9AE}" pid="3" name="Order">
    <vt:r8>382200</vt:r8>
  </property>
  <property fmtid="{D5CDD505-2E9C-101B-9397-08002B2CF9AE}" pid="4" name="MediaServiceImageTags">
    <vt:lpwstr/>
  </property>
</Properties>
</file>