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Assets\Commercial\13. TENDERS\20. Pest Control\02. Appendices\02. Price Framework\"/>
    </mc:Choice>
  </mc:AlternateContent>
  <xr:revisionPtr revIDLastSave="0" documentId="13_ncr:1_{8A6579D5-2A55-467F-9A04-375073746BC8}" xr6:coauthVersionLast="47" xr6:coauthVersionMax="47" xr10:uidLastSave="{00000000-0000-0000-0000-000000000000}"/>
  <bookViews>
    <workbookView xWindow="-120" yWindow="-120" windowWidth="19440" windowHeight="14880" xr2:uid="{375DC124-D7A4-4FCF-B5E8-CB81012047F8}"/>
  </bookViews>
  <sheets>
    <sheet name="Rates" sheetId="1" r:id="rId1"/>
    <sheet name="Price Evaluation" sheetId="7" r:id="rId2"/>
    <sheet name="v8 Responsive Data" sheetId="9" r:id="rId3"/>
  </sheets>
  <externalReferences>
    <externalReference r:id="rId4"/>
  </externalReferences>
  <definedNames>
    <definedName name="_xlnm._FilterDatabase" localSheetId="2" hidden="1">'v8 Responsive Data'!$A$1:$I$27</definedName>
    <definedName name="_Ref131089385" localSheetId="0">Rates!#REF!</definedName>
    <definedName name="aa" hidden="1">{"key inputs",#N/A,TRUE,"Key Inputs";"key outputs",#N/A,TRUE,"Outputs";"Other inputs",#N/A,TRUE,"Other Inputs";"Revenue",#N/A,TRUE,"Rev"}</definedName>
    <definedName name="abc" hidden="1">{"key inputs",#N/A,TRUE,"Key Inputs";"key outputs",#N/A,TRUE,"Outputs";"Other inputs",#N/A,TRUE,"Other Inputs";"Revenue",#N/A,TRUE,"Rev"}</definedName>
    <definedName name="asd" hidden="1">{"key inputs",#N/A,FALSE,"Key Inputs";"key outputs",#N/A,FALSE,"Outputs";"Other inputs",#N/A,FALSE,"Other Inputs";"cashflow",#N/A,FALSE,"Statemnts"}</definedName>
    <definedName name="Hdr3Find" localSheetId="1" hidden="1">MID([1]!_Hdr2,1,FIND(".",[1]!_Hdr2,1))&amp;MID([1]!_Hdr2,FIND(".",[1]!_Hdr2,1)+1,LEN([1]!_Hdr2))-1</definedName>
    <definedName name="Hdr3Find" hidden="1">MID([1]!_Hdr2,1,FIND(".",[1]!_Hdr2,1))&amp;MID([1]!_Hdr2,FIND(".",[1]!_Hdr2,1)+1,LEN([1]!_Hdr2))-1</definedName>
    <definedName name="Hdr3Sep1" localSheetId="1" hidden="1">FIND(".",[1]!_Hdr3)</definedName>
    <definedName name="Hdr3Sep1" hidden="1">FIND(".",[1]!_Hdr3)</definedName>
    <definedName name="Hdr3Sep2" localSheetId="1" hidden="1">FIND(".",[1]!_Hdr3,'Price Evaluation'!Hdr3Sep1+1)</definedName>
    <definedName name="Hdr3Sep2" hidden="1">FIND(".",[1]!_Hdr3,[1]!Hdr3Sep1+1)</definedName>
    <definedName name="Hdr4Find" localSheetId="1" hidden="1">LEFT([1]!_Hdr3,'Price Evaluation'!Hdr3Sep1)&amp;MID([1]!_Hdr3,'Price Evaluation'!Hdr3Sep1+1,'Price Evaluation'!Hdr3Sep2-'Price Evaluation'!Hdr3Sep1)&amp;RIGHT([1]!_Hdr3,LEN([1]!_Hdr3)-'Price Evaluation'!Hdr3Sep2)-1</definedName>
    <definedName name="Hdr4Find" hidden="1">LEFT([1]!_Hdr3,[1]!Hdr3Sep1)&amp;MID([1]!_Hdr3,[1]!Hdr3Sep1+1,[1]!Hdr3Sep2-[1]!Hdr3Sep1)&amp;RIGHT([1]!_Hdr3,LEN([1]!_Hdr3)-[1]!Hdr3Sep2)-1</definedName>
    <definedName name="_xlnm.Print_Area" localSheetId="1">'Price Evaluation'!$A$1:$F$42</definedName>
    <definedName name="_xlnm.Print_Area" localSheetId="0">Rates!$A$1:$D$91</definedName>
    <definedName name="qexpExcelDataFile" localSheetId="2">'v8 Responsive Data'!$A$1:$H$27</definedName>
    <definedName name="qexpExcelDataFile">#REF!</definedName>
    <definedName name="tggg" hidden="1">{"key inputs",#N/A,TRUE,"Key Inputs";"key outputs",#N/A,TRUE,"Outputs";"Other inputs",#N/A,TRUE,"Other Inputs";"Revenue",#N/A,TRUE,"Rev"}</definedName>
    <definedName name="wrn.Inputs._.outputs." hidden="1">{"key inputs",#N/A,FALSE,"Key Inputs";"key outputs",#N/A,FALSE,"Outputs";"Other inputs",#N/A,FALSE,"Other Inputs";"cashflow",#N/A,FALSE,"Statemnts"}</definedName>
    <definedName name="wrn.Summary._.results." hidden="1">{"key inputs",#N/A,TRUE,"Key Inputs";"key outputs",#N/A,TRUE,"Outputs";"Other inputs",#N/A,TRUE,"Other Inputs";"Revenue",#N/A,TRUE,"Rev"}</definedName>
    <definedName name="www" hidden="1">{"key inputs",#N/A,TRUE,"Key Inputs";"key outputs",#N/A,TRUE,"Outputs";"Other inputs",#N/A,TRUE,"Other Inputs";"Revenue",#N/A,TRUE,"Rev"}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7" l="1"/>
  <c r="E8" i="7"/>
  <c r="F8" i="7" s="1"/>
  <c r="E31" i="7"/>
  <c r="E30" i="7"/>
  <c r="E29" i="7"/>
  <c r="E28" i="7"/>
  <c r="E27" i="7"/>
  <c r="E26" i="7"/>
  <c r="E25" i="7"/>
  <c r="E24" i="7"/>
  <c r="E23" i="7"/>
  <c r="E22" i="7"/>
  <c r="E21" i="7"/>
  <c r="E20" i="7"/>
  <c r="E19" i="7"/>
  <c r="E18" i="7"/>
  <c r="E17" i="7"/>
  <c r="E16" i="7"/>
  <c r="E15" i="7"/>
  <c r="E14" i="7"/>
  <c r="E13" i="7"/>
  <c r="E12" i="7"/>
  <c r="E11" i="7"/>
  <c r="E10" i="7"/>
  <c r="E9" i="7"/>
  <c r="E7" i="7"/>
  <c r="F7" i="7" s="1"/>
  <c r="E6" i="7"/>
  <c r="F6" i="7" s="1"/>
  <c r="F31" i="7" l="1"/>
  <c r="F30" i="7"/>
  <c r="F29" i="7"/>
  <c r="F23" i="7"/>
  <c r="F22" i="7"/>
  <c r="F21" i="7"/>
  <c r="F19" i="7"/>
  <c r="F18" i="7"/>
  <c r="F17" i="7"/>
  <c r="F16" i="7"/>
  <c r="F15" i="7" l="1"/>
  <c r="F26" i="7"/>
  <c r="F20" i="7"/>
  <c r="F27" i="7"/>
  <c r="F24" i="7"/>
  <c r="F28" i="7"/>
  <c r="F25" i="7"/>
  <c r="F14" i="7"/>
  <c r="F41" i="7"/>
  <c r="D36" i="7" l="1"/>
  <c r="F36" i="7" s="1"/>
  <c r="D35" i="7"/>
  <c r="F35" i="7" s="1"/>
  <c r="F12" i="7" l="1"/>
  <c r="E38" i="7"/>
  <c r="E39" i="7"/>
  <c r="E40" i="7"/>
  <c r="E37" i="7"/>
  <c r="D34" i="7"/>
  <c r="D33" i="7"/>
  <c r="D32" i="7"/>
  <c r="F34" i="7" l="1"/>
  <c r="F33" i="7"/>
  <c r="F37" i="7" l="1"/>
  <c r="F38" i="7"/>
  <c r="F39" i="7"/>
  <c r="F40" i="7"/>
  <c r="F32" i="7"/>
  <c r="F13" i="7" l="1"/>
  <c r="F11" i="7"/>
  <c r="F10" i="7"/>
  <c r="F9" i="7" l="1"/>
</calcChain>
</file>

<file path=xl/sharedStrings.xml><?xml version="1.0" encoding="utf-8"?>
<sst xmlns="http://schemas.openxmlformats.org/spreadsheetml/2006/main" count="388" uniqueCount="189">
  <si>
    <t>General Building Craftsperson</t>
  </si>
  <si>
    <t>Labourer</t>
  </si>
  <si>
    <t>099999</t>
  </si>
  <si>
    <t>Gross base adjustment to SoR prices (plus/minus) %</t>
  </si>
  <si>
    <t>Rate (£ per hour)</t>
  </si>
  <si>
    <t xml:space="preserve">Daywork labour (including Materials with a prime cost of up to £1.00 per hour worked) is to be paid for at the following Rates for each hour spent undertaking the Works at the </t>
  </si>
  <si>
    <t>connection with Daywork are to be paid for in accordance with Paragraph 4.4 of the Price Framework Rules.</t>
  </si>
  <si>
    <t>PART 1: PRICE FRAMEWORK DETAILS</t>
  </si>
  <si>
    <t xml:space="preserve">Option 1 - Rates include Central Overheads and Profit </t>
  </si>
  <si>
    <t>obligations under this Contract including preliminaries costs, Central Overheads and Profit.</t>
  </si>
  <si>
    <t>WORKSTREAM</t>
  </si>
  <si>
    <t xml:space="preserve">Details. </t>
  </si>
  <si>
    <t>be paid only for the hours spent undertaking the Works at the Property. Materials with an aggregate prime cost exceeding £1.00 per Daywork hour worked and plant used in</t>
  </si>
  <si>
    <t>019992</t>
  </si>
  <si>
    <t>Technical Inspection – Rate per Inspection</t>
  </si>
  <si>
    <t>Daywork Materials</t>
  </si>
  <si>
    <t>Prime Cost Sums</t>
  </si>
  <si>
    <t>Daywork Equipment</t>
  </si>
  <si>
    <t>Specialist Subcontractors</t>
  </si>
  <si>
    <t>Percentage addition for Central Overheads and Profit</t>
  </si>
  <si>
    <t xml:space="preserve">The below percentages include for all costs of complying with the Service Provider’s obligations under this Contract including ordering, handling and managing all Materials, </t>
  </si>
  <si>
    <t>Equipment and/or Specialist Subcontractors (as applicable), preliminaries costs, Central Overheads and Profit.</t>
  </si>
  <si>
    <t>Unforeseen works</t>
  </si>
  <si>
    <t>SCHEDULE</t>
  </si>
  <si>
    <r>
      <t xml:space="preserve">Property. These Daywork Rates </t>
    </r>
    <r>
      <rPr>
        <b/>
        <i/>
        <sz val="12"/>
        <color theme="1"/>
        <rFont val="Calibri"/>
        <family val="2"/>
        <scheme val="minor"/>
      </rPr>
      <t>will not</t>
    </r>
    <r>
      <rPr>
        <i/>
        <sz val="12"/>
        <color theme="1"/>
        <rFont val="Calibri"/>
        <family val="2"/>
        <scheme val="minor"/>
      </rPr>
      <t xml:space="preserve"> be subject to the percentage adjustment(s) for the relevant Workstream tendered under Option 1 of Paragraph 1.1 of these Price Framework </t>
    </r>
  </si>
  <si>
    <r>
      <t xml:space="preserve">The “all inclusive” </t>
    </r>
    <r>
      <rPr>
        <b/>
        <i/>
        <sz val="12"/>
        <color theme="1"/>
        <rFont val="Calibri"/>
        <family val="2"/>
        <scheme val="minor"/>
      </rPr>
      <t>tendered</t>
    </r>
    <r>
      <rPr>
        <i/>
        <sz val="12"/>
        <color theme="1"/>
        <rFont val="Calibri"/>
        <family val="2"/>
        <scheme val="minor"/>
      </rPr>
      <t xml:space="preserve"> Rates for Daywork labour include for all travelling and/or other non-productive time, preliminaries costs, Central Overheads and Profit. These Rates are to </t>
    </r>
  </si>
  <si>
    <t>SOR CODE</t>
  </si>
  <si>
    <t>TRADE</t>
  </si>
  <si>
    <t>ITEM</t>
  </si>
  <si>
    <t>PROVISIONAL AMOUNTS TO COVER:</t>
  </si>
  <si>
    <t>AMOUNT (£)</t>
  </si>
  <si>
    <t>VALUE</t>
  </si>
  <si>
    <t>ADJUSTMENT (FROM RATES TAB)</t>
  </si>
  <si>
    <t>VALUE AFTER ADJUSTMENT</t>
  </si>
  <si>
    <t>Dayworks</t>
  </si>
  <si>
    <t>x 40 hours</t>
  </si>
  <si>
    <t>CATEGORY WEIGHTING</t>
  </si>
  <si>
    <t>x 2 nr</t>
  </si>
  <si>
    <t>TOTAL TENDER SUM FOR EVALUATION</t>
  </si>
  <si>
    <t>please populate with 110% and if your cost is £90, please populate with 90%**</t>
  </si>
  <si>
    <t xml:space="preserve">**Guidance: The NHF rate = 100% so please increase or decrease the percentage accordingly.  E.G., If NHF rate is £100 and your cost is £110, </t>
  </si>
  <si>
    <t>**PLEASE POPULATE ALL CELLS HIGHLIGHTED YELLOW**</t>
  </si>
  <si>
    <t xml:space="preserve">The Rates in the Schedule of Rates as adjusted by the Service Provider’s tendered percentages as set out in the table below include for all costs of complying with the Service Provider’s </t>
  </si>
  <si>
    <t>Technical Inspections by Occupational Therapist authorised by the Client and undertaken by the Service Provider. Inspections to include design layouts, scheduling works against</t>
  </si>
  <si>
    <t xml:space="preserve">the Schedule of Rates in an excel format, taking digital photograph’s at time of inspection, providing a written report highlighting any areas of vulnerability, or difficulty in the </t>
  </si>
  <si>
    <t xml:space="preserve">undertaking of the proposed Works, and forwarding design layouts, priced schedule of Works, report and digital photographs by email to the Client for amendment and or approval are </t>
  </si>
  <si>
    <t>to be paid for at the following Rates. This Rate will not be subject to any percentage adjustment under Paragraph 1.1 of these Price Framework Details and is exclusive of VAT. The Rate</t>
  </si>
  <si>
    <t>include Central Overheads and Profit.</t>
  </si>
  <si>
    <t>1.1: Tendered Percentage Adjustments to M3NHF Schedule of Rates (Version 8)</t>
  </si>
  <si>
    <t>1.3 Daywork - Price Framework Rules Paragraph 4</t>
  </si>
  <si>
    <t>1.9 Dayworks and Percentage Additions – Price Framework Rules Paragraphs 2.1.3, 2.1.5, 2.2.2, 4.4.1, 4.5.1 &amp; 4.6.1</t>
  </si>
  <si>
    <t>1.10 Provisional Amounts - Price Framework Rules Paragraphs 2.2 and 4.2</t>
  </si>
  <si>
    <t>Out of Hours Emergency Works</t>
  </si>
  <si>
    <t>Responsive Maintenance and Void Property Works (Version 8)</t>
  </si>
  <si>
    <t>Responsive Maintenance</t>
  </si>
  <si>
    <t>1.4 Out of Hours Emergency Works - Price Framework Rules Paragraph 1.3</t>
  </si>
  <si>
    <t>1.6 Technical Inspections</t>
  </si>
  <si>
    <r>
      <t xml:space="preserve">The Out of Hours Emergency Works  sets out the "all inclusive" </t>
    </r>
    <r>
      <rPr>
        <b/>
        <i/>
        <sz val="12"/>
        <color theme="1"/>
        <rFont val="Calibri"/>
        <family val="2"/>
        <scheme val="minor"/>
      </rPr>
      <t>tendered</t>
    </r>
    <r>
      <rPr>
        <i/>
        <sz val="12"/>
        <color theme="1"/>
        <rFont val="Calibri"/>
        <family val="2"/>
        <scheme val="minor"/>
      </rPr>
      <t xml:space="preserve"> Rates for Out of Hours Emergency Work labour for each hour worked at the Property. These Rates will not be subject to the percentage </t>
    </r>
  </si>
  <si>
    <t>adjustment tendered for the Responsive Maintenance Workstream set out in the Percentage adjustments to Schedule(s) of Rates section of the Price Schedule for the applicable Workstream.</t>
  </si>
  <si>
    <r>
      <t xml:space="preserve">The “all inclusive” </t>
    </r>
    <r>
      <rPr>
        <b/>
        <i/>
        <sz val="12"/>
        <color theme="1"/>
        <rFont val="Calibri"/>
        <family val="2"/>
        <scheme val="minor"/>
      </rPr>
      <t>tendered</t>
    </r>
    <r>
      <rPr>
        <i/>
        <sz val="12"/>
        <color theme="1"/>
        <rFont val="Calibri"/>
        <family val="2"/>
        <scheme val="minor"/>
      </rPr>
      <t xml:space="preserve"> Rates for Out of Hours Emergency Work labour include for all travelling and/or other non-productive time, Materials with a prime cost up to £1.00 (one pound) per hour worked, </t>
    </r>
  </si>
  <si>
    <t xml:space="preserve">preliminaries costs, Central Overheads and Profit. These Rates are to be paid only for the hours spent undertaking the Works at the Property in attending and making safe. Works of renewal, repair, </t>
  </si>
  <si>
    <t xml:space="preserve">reinstatement or restitution following making safe will be paid for at the Rates in the Schedule of Rates as adjusted by the percentage adjustment tendered for Responsive Maintenance set out in the Percentage </t>
  </si>
  <si>
    <t xml:space="preserve">adjustments to Schedule(s) of Rates section of the Price Schedule for the applicable Workstream. Materials with an aggregate prime cost of more than £1.00 (one pound) per hour of Out of Hours Emergency Work and </t>
  </si>
  <si>
    <t xml:space="preserve">Equipment used in connection with Out of Hours Emergency Work are to be paid for in accordance with the Rates in the Dayworks and Percentage adjustments section of the Price Schedule. </t>
  </si>
  <si>
    <t>Section</t>
  </si>
  <si>
    <t>1.2 Basis of Pricing and Payent</t>
  </si>
  <si>
    <t xml:space="preserve">Standard Basis (applies only to the Workstreams indicated in the table at the start of Paragraph 1.1 [Percentage adjustments to Schedule(s) of Rates] </t>
  </si>
  <si>
    <t>above as those for which payment is to be made on the Standard basis of pricing and where “unique pricing” does not apply)</t>
  </si>
  <si>
    <t>Signed:</t>
  </si>
  <si>
    <t>Position:</t>
  </si>
  <si>
    <t>Organisation:</t>
  </si>
  <si>
    <t>Address:</t>
  </si>
  <si>
    <t>Date:</t>
  </si>
  <si>
    <t>3. Signature by Tenderer</t>
  </si>
  <si>
    <t>WASP OR HORNETS NEST:REMOVE INTERNAL OR EASY EXT</t>
  </si>
  <si>
    <t>WASPS NEST:REMOVE EXTERNAL</t>
  </si>
  <si>
    <t>RODENTS:MICE ERADICATION</t>
  </si>
  <si>
    <t>RODENTS:RATS ERADICATION</t>
  </si>
  <si>
    <t>LICEANTS:ERADICATE</t>
  </si>
  <si>
    <t>RODENTS:SQUIRREL ERADICATION</t>
  </si>
  <si>
    <t>NEST:REMOVE ANT NEST</t>
  </si>
  <si>
    <t>NEST:REMOVE BIRDS NEST</t>
  </si>
  <si>
    <t>NEST:REMOVE BEES NEST</t>
  </si>
  <si>
    <t>COCKROACH:DISINFEST ROACH INFESTATION</t>
  </si>
  <si>
    <t>BEETLE:DISINFEST BEETLE INFESTATION</t>
  </si>
  <si>
    <t>PIGEON:DISINFEST PIGEON INFESTATION</t>
  </si>
  <si>
    <t>PIGEON:REMOVE INFESTATION FROM CILLS</t>
  </si>
  <si>
    <t>RAT:DISINFEST RAT INFESTATION</t>
  </si>
  <si>
    <t>DEBRIS:REMOVE DEBRIS OF INFESTATION AND DISPOSE</t>
  </si>
  <si>
    <t>PIGEONS:INSTALL ANTI-PIGEON SPIKING</t>
  </si>
  <si>
    <t>PIGEONS:INSTALL ANTI-PIGEON NETTING</t>
  </si>
  <si>
    <t>PIGEONS:INSTALL NC STEEL ANTI-PIGEON MESH</t>
  </si>
  <si>
    <t>PIGEON GUANO:REMOVE FROM ROOM AREA NE 7M2</t>
  </si>
  <si>
    <t>PIGEON GUANO:REMOVE FROM ROOM AREA NE 12M2</t>
  </si>
  <si>
    <t>PIGEON GUANO:REMOVE FROM ROOM AREA OVER 12M2</t>
  </si>
  <si>
    <t>DETERRENT STRIPS:INSTALL PRIKKA 45MM STRIP</t>
  </si>
  <si>
    <t>DETERRENT STRIPS:INSTALL PRIKKA 100MM STRIP</t>
  </si>
  <si>
    <t>Document Code</t>
  </si>
  <si>
    <t>Short Description</t>
  </si>
  <si>
    <t>Element</t>
  </si>
  <si>
    <t>Subsection</t>
  </si>
  <si>
    <t>UOM</t>
  </si>
  <si>
    <t>SOR Rate</t>
  </si>
  <si>
    <t>Medium Description</t>
  </si>
  <si>
    <t>Long Description</t>
  </si>
  <si>
    <t>LM</t>
  </si>
  <si>
    <t>SM</t>
  </si>
  <si>
    <t>IT</t>
  </si>
  <si>
    <t>NO</t>
  </si>
  <si>
    <t>CM</t>
  </si>
  <si>
    <t>Specialist Treatments</t>
  </si>
  <si>
    <t>Roofing</t>
  </si>
  <si>
    <t>Sundry Works</t>
  </si>
  <si>
    <t>Loft Insulation</t>
  </si>
  <si>
    <t>227007</t>
  </si>
  <si>
    <t>CLIENT INSPECTION:REMOVE AND RELAY INSULATION</t>
  </si>
  <si>
    <t>Client Inspection:Remove, set aside, relay insulation quilt to loft area, gain access, move and replace contents in loft in order to undertake CR inspection. (Any repairs required ordered separately).</t>
  </si>
  <si>
    <t>Client Inspection:Remove, set aside and relay insulation quilt to loft area including gain access and moving/replacing contents within loft area in order to undertake inspection (any repairs required to be ordered separately). Not to be claimed in conjunction with associated works.</t>
  </si>
  <si>
    <t>461201</t>
  </si>
  <si>
    <t>Pest Control</t>
  </si>
  <si>
    <t>Wasps or Hornets Nest:Remove wasps nest of any size from any internal location or easily accessible external location including engagement of Specialist if necessary and remove waste and debris.</t>
  </si>
  <si>
    <t>461203</t>
  </si>
  <si>
    <t>Wasps Nest:Remove wasps nest of any size from external location or where access possible externally, including engagement of Specialist if necessary and remove waste and debris.</t>
  </si>
  <si>
    <t>461205</t>
  </si>
  <si>
    <t>Rodents:Eradicate mice internally from any type of dwelling, including engagement of Specialist if necessary, initally attend property, lay trap bait, subsequently return and remove waste and debris.</t>
  </si>
  <si>
    <t>461209</t>
  </si>
  <si>
    <t>Rodents:Eradicate rats internally or within the garden confines of any dwelling, by Specialist, initially attend property, lay trapbait, re attend, inspect, relocate trap/bait, replenish bait, clear.</t>
  </si>
  <si>
    <t>Rodents:Eradicate rats internally or within the garden confines of any type of dwelling, including engagement of Specialist if necessary, initially attend property, lay trap bait, subsequently return and remove waste and debris.</t>
  </si>
  <si>
    <t>461213</t>
  </si>
  <si>
    <t>LiceAnts:Eradicate wood lice, ants or similar infestation from any dwelling by Specialist, initially attend property, provide insecticide, reattend, inspect, repeat treatment, clear.</t>
  </si>
  <si>
    <t>LiceAnts:Eradicate wood lice, ants or similar infestation from any type of dwelling, including engagement of Specialist if necessary, initially attend property, provide insecticide over affected area.</t>
  </si>
  <si>
    <t>461217</t>
  </si>
  <si>
    <t>Rodents:Eradicate squirrels internally or within the garden confines of any dwelling by specialist, initially attend property, lay trapbait, reattend, inspect, relocate trapbait, replenish bait, clear</t>
  </si>
  <si>
    <t>Rodents:Eradicate squirrel internally or within the garden confines of any type of dwelling, including engagement of Specialist if necessary, initially attend property, lay trap bait, subsequently return and remove waste and debris.</t>
  </si>
  <si>
    <t>461219</t>
  </si>
  <si>
    <t>Nest:Locate, kill by approved chemical means and remove Ants nest from interior of building.</t>
  </si>
  <si>
    <t>461222</t>
  </si>
  <si>
    <t>Nest:Locate and remove Birds nest from interior of building, cleaning and disinfecting area around location of nest.</t>
  </si>
  <si>
    <t>461223</t>
  </si>
  <si>
    <t>Nest:Locate, kill by approved chemical means and remove Bees nest from interior of building.</t>
  </si>
  <si>
    <t>461225</t>
  </si>
  <si>
    <t>Cockroach:Disinfest roach infestation by approved chemical means (per dwelling).</t>
  </si>
  <si>
    <t>461227</t>
  </si>
  <si>
    <t>Beetle:Disinfest beetle infestation by approved chemical means (per dwelling).</t>
  </si>
  <si>
    <t>461229</t>
  </si>
  <si>
    <t>Pigeon:Disinfest Pigeon infestation by approved chemical or other means from loft area (per dwelling).</t>
  </si>
  <si>
    <t>461230</t>
  </si>
  <si>
    <t>Pigeon:Remove pigeon droppings from surfaces of pcc, stone or tile sills, by approved means, apply chemical cleaner in accordance with manufacturers technical data sheet, remove waste and debris.</t>
  </si>
  <si>
    <t>Pigeon:Remove pigeon droppings from surfaces of precast concrete, stone or tile sills, by approved means to an approved disposal site, apply chemical cleaner in accordance with manufacturers technical data sheet.</t>
  </si>
  <si>
    <t>461231</t>
  </si>
  <si>
    <t>Rat:Disinfest Rat infestation by approved chemical or other means.</t>
  </si>
  <si>
    <t>461233</t>
  </si>
  <si>
    <t>Debris:Remove the debris of infestation, carcasses, droppings and other contaminated material by approved means to an approved disposal site.</t>
  </si>
  <si>
    <t>461235</t>
  </si>
  <si>
    <t>Pigeon Deterrent</t>
  </si>
  <si>
    <t>Pigeons:Install proprietry anti-pigeon spiking to pipework, parapets, window heads, gutters and the like.</t>
  </si>
  <si>
    <t>461237</t>
  </si>
  <si>
    <t>Pigeons:Install proprietry anti-pigeon netting to walls, windows, rooflights and the like.</t>
  </si>
  <si>
    <t>461239</t>
  </si>
  <si>
    <t>Pigeons:Supply and install proprietary anti-pigeon nylon coated carbon steel mesh to walls, windows, rooflights and the like, remove waste and debris.</t>
  </si>
  <si>
    <t>461251</t>
  </si>
  <si>
    <t>Pigeon Guano:Attend, remove all pigeon guano from room ne 7m2, use ornithological disinfectant, remove guano in accordance with regulations, facilitate access if required, any level of guano</t>
  </si>
  <si>
    <t>Pigeon Guano:Attend and remove all pigeon guano from room ne 7m2 in floor area, and leave clean by use of an a ornithological disinfectant, take away and dispose of guano in accordance with current regulations, inclusive of facilitating access if required and regardless of any level of guano</t>
  </si>
  <si>
    <t>461253</t>
  </si>
  <si>
    <t>Pigeon Guano:Attend, remove all pigeon guano from room over 7 and ne 12m2, use ornithological disinfectant, remove guano in accordance with regulations, facilitate required access, any level of guano</t>
  </si>
  <si>
    <t>Pigeon Guano:Attend and remove all pigeon guano from room over 7 and ne 12m2 in floor area, and leave clean with a ornithological disinfectant, take away and dispose of guano in accordance with current regulations, inclusive of facilitating access if required and regardless of any level of guano</t>
  </si>
  <si>
    <t>461255</t>
  </si>
  <si>
    <t>Pigeon Guano:Attend, remove all pigeon guano from room over 12m2, use ornithological disinfectant, remove guano in accordance with regulations, facilitate access if required, any level of guano</t>
  </si>
  <si>
    <t>Pigeon Guano:Attend and remove all pigeon guano from room over 12m2 in floor area, and leave clean with a ornithological disinfectant, take away and dispose of guano in accordance with current regulations, inclusive of facilitating access if required and regardless of any level of guano</t>
  </si>
  <si>
    <t>461301</t>
  </si>
  <si>
    <t>Deterrent Strips:Supply and install proprietary Prikka or other approved squirrel, bird, cat etc 45mm wide deterrent strip fixed to tops of fences, gates, walls, sills etc, remove waste and debris</t>
  </si>
  <si>
    <t>Deterrent Strips:Supply and install proprietary Prikka or other equal and approved squirrel, bird, cat etc 45mm wide deterrent strip screwed, nailed or glued in accordance with the manufacturer’s technical reference sheet to tops of fences, gates, walls, sills or pipes, remove waste and debris</t>
  </si>
  <si>
    <t>461303</t>
  </si>
  <si>
    <t>Deterrent Strips:Supply and install proprietary Prikka or other approved squirrel, bird, cat etc 100mm wide deterrent strip fixed to tops of fences, gates, walls, sills etc, remove waste and debris</t>
  </si>
  <si>
    <t>Deterrent Strips:Supply and install proprietary Prikka or other equal and approved squirrel, bird, cat etc 100mm wide deterrent strip screwed, nailed or glued in accordance with the manufacturer’s technical reference sheet to tops of fences, gates, walls, sills or pipes, remove waste and debris</t>
  </si>
  <si>
    <t>RE031100</t>
  </si>
  <si>
    <t>Insulation</t>
  </si>
  <si>
    <t>Loft insulation</t>
  </si>
  <si>
    <t>Removal</t>
  </si>
  <si>
    <t>LOFT INSULATION:REMOVE EXISTING INSULATION QUILT</t>
  </si>
  <si>
    <t>Loft Insulation:Carefully take up, bag up and remove any thickness of existing loft insulation from between or laid over joists to loft area including gain access and moving/replacing contents within loft area in order to undertake work.</t>
  </si>
  <si>
    <t>PEST CONTROL</t>
  </si>
  <si>
    <t>DWELLING:FLEA BOMBING</t>
  </si>
  <si>
    <t>RESPONSIVE MAINTENANCE AND VOID PROPERTY WORKS (VERSION 8)</t>
  </si>
  <si>
    <t>RESPONSIVE MAINTENANCE SHORT DESCRIPTION</t>
  </si>
  <si>
    <t>461003</t>
  </si>
  <si>
    <t>Cleaning and Clearance</t>
  </si>
  <si>
    <t>Disinfestation</t>
  </si>
  <si>
    <t>Dwelling:Seal and secure void dwelling and carry out flea smoke bombing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</si>
</sst>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9" x14ac:knownFonts="1">
    <font>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
      <sz val="8"/>
      <name val="Calibri"/>
      <family val="2"/>
      <scheme val="minor"/>
    </font>
    <font>
      <sz val="12"/>
      <name val="Calibri"/>
      <family val="2"/>
      <scheme val="minor"/>
    </font>
    <font>
      <b/>
      <sz val="12"/>
      <name val="Calibri"/>
      <family val="2"/>
      <scheme val="minor"/>
    </font>
    <font>
      <i/>
      <sz val="12"/>
      <name val="Calibri"/>
      <family val="2"/>
      <scheme val="minor"/>
    </font>
    <font>
      <sz val="11"/>
      <color theme="1"/>
      <name val="Arial"/>
      <family val="2"/>
    </font>
    <font>
      <u/>
      <sz val="11"/>
      <color theme="10"/>
      <name val="Arial"/>
      <family val="2"/>
    </font>
    <font>
      <b/>
      <u/>
      <sz val="14"/>
      <color rgb="FFFF0000"/>
      <name val="Calibri"/>
      <family val="2"/>
      <scheme val="minor"/>
    </font>
    <font>
      <b/>
      <sz val="12"/>
      <color rgb="FFFF0000"/>
      <name val="Calibri"/>
      <family val="2"/>
      <scheme val="minor"/>
    </font>
    <font>
      <b/>
      <sz val="14"/>
      <color theme="1"/>
      <name val="Calibri"/>
      <family val="2"/>
      <scheme val="minor"/>
    </font>
    <font>
      <sz val="10"/>
      <color theme="1"/>
      <name val="Tahoma"/>
      <family val="2"/>
    </font>
    <font>
      <sz val="12"/>
      <name val="Arial"/>
      <family val="2"/>
    </font>
    <font>
      <b/>
      <sz val="11"/>
      <color theme="1"/>
      <name val="Calibri"/>
      <family val="2"/>
      <scheme val="minor"/>
    </font>
    <font>
      <sz val="9"/>
      <color theme="1"/>
      <name val="Calibri Light"/>
      <family val="2"/>
    </font>
    <font>
      <b/>
      <sz val="9"/>
      <color theme="1"/>
      <name val="Calibri Light"/>
      <family val="2"/>
    </font>
  </fonts>
  <fills count="8">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lightUp">
        <fgColor theme="8" tint="-0.499984740745262"/>
        <bgColor theme="8" tint="0.59999389629810485"/>
      </patternFill>
    </fill>
    <fill>
      <patternFill patternType="solid">
        <fgColor rgb="FFFFFF00"/>
        <bgColor indexed="64"/>
      </patternFill>
    </fill>
    <fill>
      <patternFill patternType="solid">
        <fgColor theme="8"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s>
  <cellStyleXfs count="5">
    <xf numFmtId="0" fontId="0" fillId="0" borderId="0"/>
    <xf numFmtId="0" fontId="9" fillId="0" borderId="0"/>
    <xf numFmtId="44" fontId="9" fillId="0" borderId="0" applyFont="0" applyFill="0" applyBorder="0" applyAlignment="0" applyProtection="0"/>
    <xf numFmtId="0" fontId="10" fillId="0" borderId="0" applyNumberFormat="0" applyFill="0" applyBorder="0" applyAlignment="0" applyProtection="0"/>
    <xf numFmtId="0" fontId="15" fillId="0" borderId="0"/>
  </cellStyleXfs>
  <cellXfs count="99">
    <xf numFmtId="0" fontId="0" fillId="0" borderId="0" xfId="0"/>
    <xf numFmtId="0" fontId="2" fillId="0" borderId="0" xfId="0" applyFont="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2" fillId="0" borderId="0" xfId="0" applyFont="1" applyAlignment="1">
      <alignment vertical="center"/>
    </xf>
    <xf numFmtId="0" fontId="2" fillId="3" borderId="1" xfId="0" applyFont="1" applyFill="1" applyBorder="1" applyAlignment="1">
      <alignment horizontal="left" vertical="center"/>
    </xf>
    <xf numFmtId="0" fontId="1" fillId="0" borderId="0" xfId="0" applyFont="1" applyAlignment="1">
      <alignment horizontal="left" vertical="center"/>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vertical="center"/>
    </xf>
    <xf numFmtId="0" fontId="1" fillId="0" borderId="1" xfId="0" applyFont="1" applyBorder="1" applyAlignment="1">
      <alignment horizontal="left" vertical="center"/>
    </xf>
    <xf numFmtId="0" fontId="1" fillId="0" borderId="3" xfId="0" applyFont="1" applyBorder="1" applyAlignment="1">
      <alignment horizontal="left" vertical="center" wrapText="1"/>
    </xf>
    <xf numFmtId="0" fontId="1" fillId="0" borderId="1" xfId="0" applyFont="1" applyBorder="1" applyAlignment="1">
      <alignment vertical="center"/>
    </xf>
    <xf numFmtId="49" fontId="1" fillId="0" borderId="1" xfId="0" applyNumberFormat="1" applyFont="1" applyBorder="1" applyAlignment="1">
      <alignment horizontal="left" vertical="center"/>
    </xf>
    <xf numFmtId="0" fontId="2" fillId="3" borderId="1" xfId="0" applyFont="1" applyFill="1" applyBorder="1" applyAlignment="1">
      <alignment vertical="center"/>
    </xf>
    <xf numFmtId="0" fontId="1" fillId="0" borderId="0" xfId="0" applyFont="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1" xfId="0" applyFont="1" applyFill="1" applyBorder="1" applyAlignment="1">
      <alignment horizontal="center" vertical="center"/>
    </xf>
    <xf numFmtId="44" fontId="1" fillId="0" borderId="1" xfId="0" applyNumberFormat="1" applyFont="1" applyBorder="1" applyAlignment="1">
      <alignment vertical="center"/>
    </xf>
    <xf numFmtId="164" fontId="1" fillId="6" borderId="1" xfId="0" applyNumberFormat="1" applyFont="1" applyFill="1" applyBorder="1" applyAlignment="1" applyProtection="1">
      <alignment horizontal="center" vertical="center" wrapText="1"/>
      <protection locked="0"/>
    </xf>
    <xf numFmtId="44" fontId="1" fillId="6"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2" fillId="3" borderId="2" xfId="0" applyFont="1" applyFill="1" applyBorder="1" applyAlignment="1">
      <alignment horizontal="center" vertical="center"/>
    </xf>
    <xf numFmtId="44" fontId="2" fillId="0" borderId="0" xfId="0" applyNumberFormat="1" applyFont="1" applyAlignment="1">
      <alignment vertical="center"/>
    </xf>
    <xf numFmtId="44" fontId="1" fillId="0" borderId="0" xfId="0" applyNumberFormat="1" applyFont="1" applyAlignment="1">
      <alignment vertic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4" borderId="3" xfId="0" applyFont="1" applyFill="1" applyBorder="1" applyAlignment="1">
      <alignment horizontal="right" vertical="center" wrapText="1"/>
    </xf>
    <xf numFmtId="164" fontId="1" fillId="4" borderId="3" xfId="0" applyNumberFormat="1" applyFont="1" applyFill="1" applyBorder="1" applyAlignment="1">
      <alignment horizontal="center" vertical="center" wrapText="1"/>
    </xf>
    <xf numFmtId="0" fontId="4" fillId="4" borderId="1" xfId="0" applyFont="1" applyFill="1" applyBorder="1" applyAlignment="1">
      <alignment horizontal="right" vertical="center" wrapText="1"/>
    </xf>
    <xf numFmtId="0" fontId="1" fillId="4" borderId="1" xfId="0" applyFont="1" applyFill="1" applyBorder="1" applyAlignment="1">
      <alignment horizontal="left" vertical="center" wrapText="1"/>
    </xf>
    <xf numFmtId="0" fontId="1" fillId="0" borderId="1" xfId="0" applyFont="1" applyBorder="1" applyAlignment="1">
      <alignment horizontal="left" vertical="center" wrapText="1"/>
    </xf>
    <xf numFmtId="44" fontId="1" fillId="2" borderId="6" xfId="0" applyNumberFormat="1" applyFont="1" applyFill="1" applyBorder="1" applyAlignment="1">
      <alignment vertical="center"/>
    </xf>
    <xf numFmtId="0" fontId="1" fillId="2" borderId="7" xfId="0" applyFont="1" applyFill="1" applyBorder="1" applyAlignment="1">
      <alignment horizontal="center" vertical="center" wrapText="1"/>
    </xf>
    <xf numFmtId="44" fontId="1" fillId="2" borderId="2" xfId="0" applyNumberFormat="1" applyFont="1" applyFill="1" applyBorder="1" applyAlignment="1">
      <alignment vertical="center"/>
    </xf>
    <xf numFmtId="44" fontId="6" fillId="4" borderId="1" xfId="0" applyNumberFormat="1"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1" fillId="0" borderId="1" xfId="0" applyFont="1" applyBorder="1" applyAlignment="1">
      <alignment vertical="center" wrapText="1"/>
    </xf>
    <xf numFmtId="49" fontId="1" fillId="0" borderId="0" xfId="0" applyNumberFormat="1"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2" fillId="4" borderId="1" xfId="0" applyFont="1" applyFill="1" applyBorder="1" applyAlignment="1">
      <alignment horizontal="left" vertical="center" wrapText="1"/>
    </xf>
    <xf numFmtId="0" fontId="11" fillId="0" borderId="0" xfId="0" applyFont="1" applyAlignment="1">
      <alignment vertical="center"/>
    </xf>
    <xf numFmtId="0" fontId="12" fillId="6" borderId="0" xfId="0" applyFont="1" applyFill="1" applyAlignment="1">
      <alignment horizontal="left" vertical="center"/>
    </xf>
    <xf numFmtId="0" fontId="1" fillId="6"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17" fillId="0" borderId="18" xfId="0" applyFont="1" applyBorder="1" applyAlignment="1">
      <alignment horizontal="left" vertical="center"/>
    </xf>
    <xf numFmtId="0" fontId="17" fillId="0" borderId="18" xfId="0" applyFont="1" applyBorder="1" applyAlignment="1">
      <alignment horizontal="center" vertical="center"/>
    </xf>
    <xf numFmtId="0" fontId="17" fillId="0" borderId="18" xfId="0" applyFont="1" applyBorder="1" applyAlignment="1">
      <alignment vertical="center" wrapText="1"/>
    </xf>
    <xf numFmtId="0" fontId="17" fillId="0" borderId="19" xfId="0" applyFont="1" applyBorder="1" applyAlignment="1">
      <alignment horizontal="left" vertical="center"/>
    </xf>
    <xf numFmtId="0" fontId="17" fillId="0" borderId="19" xfId="0" applyFont="1" applyBorder="1" applyAlignment="1">
      <alignment horizontal="center" vertical="center"/>
    </xf>
    <xf numFmtId="0" fontId="17" fillId="0" borderId="19" xfId="0" applyFont="1" applyBorder="1" applyAlignment="1">
      <alignment vertical="center" wrapText="1"/>
    </xf>
    <xf numFmtId="0" fontId="17" fillId="0" borderId="20" xfId="0" applyFont="1" applyBorder="1" applyAlignment="1">
      <alignment horizontal="left" vertical="center"/>
    </xf>
    <xf numFmtId="0" fontId="17" fillId="0" borderId="20" xfId="0" applyFont="1" applyBorder="1" applyAlignment="1">
      <alignment horizontal="center" vertical="center"/>
    </xf>
    <xf numFmtId="0" fontId="17" fillId="0" borderId="20" xfId="0" applyFont="1" applyBorder="1" applyAlignment="1">
      <alignment vertical="center" wrapText="1"/>
    </xf>
    <xf numFmtId="44" fontId="17" fillId="0" borderId="20" xfId="0" applyNumberFormat="1" applyFont="1" applyBorder="1" applyAlignment="1">
      <alignment horizontal="center" vertical="center"/>
    </xf>
    <xf numFmtId="44" fontId="17" fillId="0" borderId="18" xfId="0" applyNumberFormat="1" applyFont="1" applyBorder="1" applyAlignment="1">
      <alignment horizontal="center" vertical="center"/>
    </xf>
    <xf numFmtId="44" fontId="17" fillId="0" borderId="19" xfId="0" applyNumberFormat="1" applyFont="1" applyBorder="1" applyAlignment="1">
      <alignment horizontal="center" vertical="center"/>
    </xf>
    <xf numFmtId="0" fontId="18" fillId="2" borderId="1" xfId="0" applyFont="1" applyFill="1" applyBorder="1" applyAlignment="1">
      <alignment horizontal="left" vertical="center"/>
    </xf>
    <xf numFmtId="0" fontId="18" fillId="2" borderId="1" xfId="0" applyFont="1" applyFill="1" applyBorder="1" applyAlignment="1">
      <alignment horizontal="center" vertical="center"/>
    </xf>
    <xf numFmtId="0" fontId="18" fillId="2" borderId="1" xfId="0" applyFont="1" applyFill="1" applyBorder="1" applyAlignment="1">
      <alignment vertical="center" wrapText="1"/>
    </xf>
    <xf numFmtId="0" fontId="16" fillId="0" borderId="0" xfId="0" applyFont="1" applyAlignment="1">
      <alignment vertical="center"/>
    </xf>
    <xf numFmtId="0" fontId="17" fillId="0" borderId="17" xfId="0" applyFont="1" applyBorder="1" applyAlignment="1">
      <alignment horizontal="left" vertical="center"/>
    </xf>
    <xf numFmtId="0" fontId="17" fillId="0" borderId="17" xfId="0" applyFont="1" applyBorder="1" applyAlignment="1">
      <alignment horizontal="center" vertical="center"/>
    </xf>
    <xf numFmtId="0" fontId="17" fillId="0" borderId="17" xfId="0" applyFont="1" applyBorder="1" applyAlignment="1">
      <alignment vertical="center" wrapText="1"/>
    </xf>
    <xf numFmtId="44" fontId="17" fillId="0" borderId="17" xfId="0" applyNumberFormat="1" applyFont="1" applyBorder="1" applyAlignment="1">
      <alignment horizontal="center" vertical="center"/>
    </xf>
    <xf numFmtId="0" fontId="18" fillId="2" borderId="1" xfId="0" applyFont="1" applyFill="1" applyBorder="1" applyAlignment="1">
      <alignment vertical="center"/>
    </xf>
    <xf numFmtId="0" fontId="17" fillId="0" borderId="17" xfId="0" applyFont="1" applyBorder="1" applyAlignment="1">
      <alignment vertical="center"/>
    </xf>
    <xf numFmtId="0" fontId="17" fillId="0" borderId="20" xfId="0" applyFont="1" applyBorder="1" applyAlignment="1">
      <alignment vertical="center"/>
    </xf>
    <xf numFmtId="0" fontId="17" fillId="0" borderId="18" xfId="0" applyFont="1" applyBorder="1" applyAlignment="1">
      <alignment vertical="center"/>
    </xf>
    <xf numFmtId="0" fontId="17" fillId="0" borderId="19" xfId="0" applyFont="1" applyBorder="1" applyAlignment="1">
      <alignment vertical="center"/>
    </xf>
    <xf numFmtId="0" fontId="11" fillId="0" borderId="0" xfId="0" applyFont="1" applyAlignment="1">
      <alignment horizontal="left" vertical="center"/>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5"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164" fontId="1" fillId="4" borderId="3" xfId="0" applyNumberFormat="1" applyFont="1" applyFill="1" applyBorder="1" applyAlignment="1">
      <alignment horizontal="center" vertical="center" wrapText="1"/>
    </xf>
    <xf numFmtId="164" fontId="1" fillId="4" borderId="5" xfId="0" applyNumberFormat="1" applyFont="1" applyFill="1" applyBorder="1" applyAlignment="1">
      <alignment horizontal="center" vertical="center" wrapText="1"/>
    </xf>
    <xf numFmtId="164" fontId="1" fillId="4" borderId="4" xfId="0" applyNumberFormat="1" applyFont="1" applyFill="1" applyBorder="1" applyAlignment="1">
      <alignment horizontal="center" vertical="center" wrapText="1"/>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2" xfId="0" applyFont="1" applyFill="1" applyBorder="1" applyAlignment="1">
      <alignment horizontal="center" vertical="center"/>
    </xf>
  </cellXfs>
  <cellStyles count="5">
    <cellStyle name="Currency 2" xfId="2" xr:uid="{47721EFC-9E48-420E-B372-5276B39284CC}"/>
    <cellStyle name="Hyperlink 2" xfId="3" xr:uid="{FDF1B132-B779-4CCD-B53C-B656C7607942}"/>
    <cellStyle name="Normal" xfId="0" builtinId="0"/>
    <cellStyle name="Normal 2" xfId="1" xr:uid="{7562BFF7-954F-4DFC-84BA-99555B49D955}"/>
    <cellStyle name="Normal 3" xfId="4" xr:uid="{77A0B616-D481-4556-A7CD-2956068602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aitariancouk-my.sharepoint.com/personal/laura_price_taitarian_co_uk/Documents/Documents/alt%20pricing%20NH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Evaluation ORIGINAL"/>
      <sheetName val="SOR Lot one"/>
      <sheetName val="Prop 1"/>
      <sheetName val="alt pricing NHF"/>
    </sheetNames>
    <definedNames>
      <definedName name="_Hdr2"/>
      <definedName name="_Hdr3"/>
      <definedName name="Hdr3Sep1" refersTo="#REF!"/>
      <definedName name="Hdr3Sep2" refersTo="#REF!"/>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DCC7-1470-413E-BF49-970407130810}">
  <sheetPr>
    <tabColor rgb="FFFFFF00"/>
    <pageSetUpPr fitToPage="1"/>
  </sheetPr>
  <dimension ref="A1:D109"/>
  <sheetViews>
    <sheetView tabSelected="1" topLeftCell="A8" workbookViewId="0">
      <selection activeCell="C4" sqref="C4"/>
    </sheetView>
  </sheetViews>
  <sheetFormatPr defaultColWidth="8.85546875" defaultRowHeight="15.75" x14ac:dyDescent="0.25"/>
  <cols>
    <col min="1" max="1" width="15.7109375" style="6" customWidth="1"/>
    <col min="2" max="2" width="60.7109375" style="2" customWidth="1"/>
    <col min="3" max="3" width="45.7109375" style="2" customWidth="1"/>
    <col min="4" max="4" width="26.7109375" style="19" customWidth="1"/>
    <col min="5" max="5" width="50.7109375" style="2" customWidth="1"/>
    <col min="6" max="16384" width="8.85546875" style="2"/>
  </cols>
  <sheetData>
    <row r="1" spans="1:4" ht="26.25" customHeight="1" x14ac:dyDescent="0.25">
      <c r="A1" s="1" t="s">
        <v>7</v>
      </c>
    </row>
    <row r="2" spans="1:4" ht="26.25" customHeight="1" x14ac:dyDescent="0.25">
      <c r="A2" s="52" t="s">
        <v>41</v>
      </c>
      <c r="B2" s="53"/>
    </row>
    <row r="3" spans="1:4" ht="26.25" customHeight="1" x14ac:dyDescent="0.25">
      <c r="A3" s="1" t="s">
        <v>48</v>
      </c>
    </row>
    <row r="4" spans="1:4" ht="26.25" customHeight="1" x14ac:dyDescent="0.25">
      <c r="A4" s="1" t="s">
        <v>8</v>
      </c>
    </row>
    <row r="5" spans="1:4" ht="26.25" customHeight="1" x14ac:dyDescent="0.25">
      <c r="A5" s="3" t="s">
        <v>42</v>
      </c>
    </row>
    <row r="6" spans="1:4" ht="26.25" customHeight="1" x14ac:dyDescent="0.25">
      <c r="A6" s="3" t="s">
        <v>9</v>
      </c>
    </row>
    <row r="7" spans="1:4" ht="26.25" customHeight="1" x14ac:dyDescent="0.25">
      <c r="A7" s="51" t="s">
        <v>40</v>
      </c>
      <c r="B7" s="51"/>
      <c r="C7" s="51"/>
      <c r="D7" s="51"/>
    </row>
    <row r="8" spans="1:4" ht="26.25" customHeight="1" x14ac:dyDescent="0.25">
      <c r="A8" s="83" t="s">
        <v>39</v>
      </c>
      <c r="B8" s="83"/>
      <c r="C8" s="83"/>
      <c r="D8" s="83"/>
    </row>
    <row r="9" spans="1:4" ht="26.25" customHeight="1" x14ac:dyDescent="0.25">
      <c r="A9" s="3"/>
    </row>
    <row r="10" spans="1:4" s="4" customFormat="1" ht="50.1" customHeight="1" x14ac:dyDescent="0.25">
      <c r="A10" s="1"/>
      <c r="B10" s="5" t="s">
        <v>23</v>
      </c>
      <c r="C10" s="5" t="s">
        <v>10</v>
      </c>
      <c r="D10" s="21" t="s">
        <v>3</v>
      </c>
    </row>
    <row r="11" spans="1:4" ht="53.25" customHeight="1" x14ac:dyDescent="0.25">
      <c r="B11" s="7" t="s">
        <v>183</v>
      </c>
      <c r="C11" s="8" t="s">
        <v>184</v>
      </c>
      <c r="D11" s="22"/>
    </row>
    <row r="12" spans="1:4" ht="54" customHeight="1" x14ac:dyDescent="0.25">
      <c r="A12" s="2"/>
      <c r="B12" s="50" t="s">
        <v>54</v>
      </c>
      <c r="C12" s="10" t="s">
        <v>179</v>
      </c>
      <c r="D12" s="25">
        <v>1</v>
      </c>
    </row>
    <row r="13" spans="1:4" ht="54" customHeight="1" x14ac:dyDescent="0.25">
      <c r="A13" s="2"/>
      <c r="B13" s="9"/>
      <c r="C13" s="10" t="s">
        <v>115</v>
      </c>
      <c r="D13" s="25">
        <v>1</v>
      </c>
    </row>
    <row r="14" spans="1:4" ht="27" customHeight="1" x14ac:dyDescent="0.25">
      <c r="A14" s="2"/>
      <c r="B14" s="9"/>
      <c r="C14" s="10" t="s">
        <v>182</v>
      </c>
      <c r="D14" s="25">
        <v>1</v>
      </c>
    </row>
    <row r="15" spans="1:4" ht="54" customHeight="1" x14ac:dyDescent="0.25">
      <c r="A15" s="2"/>
      <c r="B15" s="9"/>
      <c r="C15" s="10" t="s">
        <v>74</v>
      </c>
      <c r="D15" s="25">
        <v>1</v>
      </c>
    </row>
    <row r="16" spans="1:4" ht="26.25" customHeight="1" x14ac:dyDescent="0.25">
      <c r="A16" s="2"/>
      <c r="B16" s="9"/>
      <c r="C16" s="10" t="s">
        <v>75</v>
      </c>
      <c r="D16" s="25">
        <v>1</v>
      </c>
    </row>
    <row r="17" spans="1:4" ht="26.25" customHeight="1" x14ac:dyDescent="0.25">
      <c r="A17" s="2"/>
      <c r="B17" s="38"/>
      <c r="C17" s="10" t="s">
        <v>76</v>
      </c>
      <c r="D17" s="25">
        <v>1</v>
      </c>
    </row>
    <row r="18" spans="1:4" ht="26.25" customHeight="1" x14ac:dyDescent="0.25">
      <c r="A18" s="2"/>
      <c r="B18" s="9"/>
      <c r="C18" s="10" t="s">
        <v>77</v>
      </c>
      <c r="D18" s="25">
        <v>1</v>
      </c>
    </row>
    <row r="19" spans="1:4" ht="26.25" customHeight="1" x14ac:dyDescent="0.25">
      <c r="A19" s="2"/>
      <c r="B19" s="9"/>
      <c r="C19" s="10" t="s">
        <v>78</v>
      </c>
      <c r="D19" s="25">
        <v>1</v>
      </c>
    </row>
    <row r="20" spans="1:4" ht="26.25" customHeight="1" x14ac:dyDescent="0.25">
      <c r="A20" s="2"/>
      <c r="B20" s="9"/>
      <c r="C20" s="10" t="s">
        <v>79</v>
      </c>
      <c r="D20" s="25">
        <v>1</v>
      </c>
    </row>
    <row r="21" spans="1:4" ht="26.25" customHeight="1" x14ac:dyDescent="0.25">
      <c r="A21" s="2"/>
      <c r="B21" s="38"/>
      <c r="C21" s="10" t="s">
        <v>80</v>
      </c>
      <c r="D21" s="25">
        <v>1</v>
      </c>
    </row>
    <row r="22" spans="1:4" ht="26.25" customHeight="1" x14ac:dyDescent="0.25">
      <c r="A22" s="2"/>
      <c r="B22" s="9"/>
      <c r="C22" s="10" t="s">
        <v>81</v>
      </c>
      <c r="D22" s="25">
        <v>1</v>
      </c>
    </row>
    <row r="23" spans="1:4" ht="26.25" customHeight="1" x14ac:dyDescent="0.25">
      <c r="A23" s="2"/>
      <c r="B23" s="9"/>
      <c r="C23" s="10" t="s">
        <v>82</v>
      </c>
      <c r="D23" s="25">
        <v>1</v>
      </c>
    </row>
    <row r="24" spans="1:4" ht="26.25" customHeight="1" x14ac:dyDescent="0.25">
      <c r="A24" s="2"/>
      <c r="B24" s="9"/>
      <c r="C24" s="10" t="s">
        <v>83</v>
      </c>
      <c r="D24" s="25">
        <v>1</v>
      </c>
    </row>
    <row r="25" spans="1:4" ht="26.25" customHeight="1" x14ac:dyDescent="0.25">
      <c r="A25" s="2"/>
      <c r="B25" s="38"/>
      <c r="C25" s="10" t="s">
        <v>84</v>
      </c>
      <c r="D25" s="25">
        <v>1</v>
      </c>
    </row>
    <row r="26" spans="1:4" ht="26.25" customHeight="1" x14ac:dyDescent="0.25">
      <c r="A26" s="2"/>
      <c r="B26" s="9"/>
      <c r="C26" s="10" t="s">
        <v>85</v>
      </c>
      <c r="D26" s="25">
        <v>1</v>
      </c>
    </row>
    <row r="27" spans="1:4" ht="26.25" customHeight="1" x14ac:dyDescent="0.25">
      <c r="A27" s="2"/>
      <c r="B27" s="9"/>
      <c r="C27" s="10" t="s">
        <v>86</v>
      </c>
      <c r="D27" s="25">
        <v>1</v>
      </c>
    </row>
    <row r="28" spans="1:4" ht="26.25" customHeight="1" x14ac:dyDescent="0.25">
      <c r="A28" s="2"/>
      <c r="B28" s="9"/>
      <c r="C28" s="10" t="s">
        <v>87</v>
      </c>
      <c r="D28" s="25">
        <v>1</v>
      </c>
    </row>
    <row r="29" spans="1:4" ht="54" customHeight="1" x14ac:dyDescent="0.25">
      <c r="A29" s="2"/>
      <c r="B29" s="38"/>
      <c r="C29" s="10" t="s">
        <v>88</v>
      </c>
      <c r="D29" s="25">
        <v>1</v>
      </c>
    </row>
    <row r="30" spans="1:4" ht="26.25" customHeight="1" x14ac:dyDescent="0.25">
      <c r="A30" s="2"/>
      <c r="B30" s="9"/>
      <c r="C30" s="10" t="s">
        <v>89</v>
      </c>
      <c r="D30" s="25">
        <v>1</v>
      </c>
    </row>
    <row r="31" spans="1:4" ht="26.25" customHeight="1" x14ac:dyDescent="0.25">
      <c r="A31" s="2"/>
      <c r="B31" s="9"/>
      <c r="C31" s="10" t="s">
        <v>90</v>
      </c>
      <c r="D31" s="25">
        <v>1</v>
      </c>
    </row>
    <row r="32" spans="1:4" ht="26.25" customHeight="1" x14ac:dyDescent="0.25">
      <c r="A32" s="2"/>
      <c r="B32" s="38"/>
      <c r="C32" s="10" t="s">
        <v>91</v>
      </c>
      <c r="D32" s="25">
        <v>1</v>
      </c>
    </row>
    <row r="33" spans="1:4" ht="54" customHeight="1" x14ac:dyDescent="0.25">
      <c r="A33" s="2"/>
      <c r="B33" s="9"/>
      <c r="C33" s="10" t="s">
        <v>92</v>
      </c>
      <c r="D33" s="25">
        <v>1</v>
      </c>
    </row>
    <row r="34" spans="1:4" ht="54" customHeight="1" x14ac:dyDescent="0.25">
      <c r="A34" s="2"/>
      <c r="B34" s="9"/>
      <c r="C34" s="10" t="s">
        <v>93</v>
      </c>
      <c r="D34" s="25">
        <v>1</v>
      </c>
    </row>
    <row r="35" spans="1:4" ht="54" customHeight="1" x14ac:dyDescent="0.25">
      <c r="A35" s="2"/>
      <c r="B35" s="9"/>
      <c r="C35" s="10" t="s">
        <v>94</v>
      </c>
      <c r="D35" s="25">
        <v>1</v>
      </c>
    </row>
    <row r="36" spans="1:4" ht="26.25" customHeight="1" x14ac:dyDescent="0.25">
      <c r="A36" s="2"/>
      <c r="B36" s="9"/>
      <c r="C36" s="10" t="s">
        <v>95</v>
      </c>
      <c r="D36" s="25">
        <v>1</v>
      </c>
    </row>
    <row r="37" spans="1:4" ht="54" customHeight="1" x14ac:dyDescent="0.25">
      <c r="A37" s="2"/>
      <c r="B37" s="38"/>
      <c r="C37" s="10" t="s">
        <v>96</v>
      </c>
      <c r="D37" s="25">
        <v>1</v>
      </c>
    </row>
    <row r="38" spans="1:4" ht="26.25" customHeight="1" x14ac:dyDescent="0.25"/>
    <row r="39" spans="1:4" ht="26.25" customHeight="1" x14ac:dyDescent="0.25">
      <c r="A39" s="11" t="s">
        <v>65</v>
      </c>
    </row>
    <row r="40" spans="1:4" ht="26.25" customHeight="1" x14ac:dyDescent="0.25">
      <c r="A40" s="6" t="s">
        <v>66</v>
      </c>
    </row>
    <row r="41" spans="1:4" ht="26.25" customHeight="1" x14ac:dyDescent="0.25">
      <c r="A41" s="6" t="s">
        <v>67</v>
      </c>
    </row>
    <row r="42" spans="1:4" ht="26.25" customHeight="1" x14ac:dyDescent="0.25"/>
    <row r="43" spans="1:4" ht="26.25" customHeight="1" x14ac:dyDescent="0.25">
      <c r="A43" s="11" t="s">
        <v>49</v>
      </c>
    </row>
    <row r="44" spans="1:4" ht="26.25" customHeight="1" x14ac:dyDescent="0.25">
      <c r="A44" s="3" t="s">
        <v>5</v>
      </c>
    </row>
    <row r="45" spans="1:4" ht="26.25" customHeight="1" x14ac:dyDescent="0.25">
      <c r="A45" s="3" t="s">
        <v>24</v>
      </c>
    </row>
    <row r="46" spans="1:4" ht="26.25" customHeight="1" x14ac:dyDescent="0.25">
      <c r="A46" s="3" t="s">
        <v>11</v>
      </c>
    </row>
    <row r="47" spans="1:4" ht="26.25" customHeight="1" x14ac:dyDescent="0.25">
      <c r="A47" s="3" t="s">
        <v>25</v>
      </c>
    </row>
    <row r="48" spans="1:4" ht="26.25" customHeight="1" x14ac:dyDescent="0.25">
      <c r="A48" s="3" t="s">
        <v>12</v>
      </c>
    </row>
    <row r="49" spans="1:4" ht="26.25" customHeight="1" x14ac:dyDescent="0.25">
      <c r="A49" s="12" t="s">
        <v>6</v>
      </c>
      <c r="B49" s="13"/>
    </row>
    <row r="50" spans="1:4" ht="26.25" customHeight="1" x14ac:dyDescent="0.25">
      <c r="A50" s="12"/>
      <c r="B50" s="13"/>
    </row>
    <row r="51" spans="1:4" ht="26.25" customHeight="1" x14ac:dyDescent="0.25">
      <c r="A51" s="5" t="s">
        <v>26</v>
      </c>
      <c r="B51" s="5" t="s">
        <v>23</v>
      </c>
      <c r="C51" s="5" t="s">
        <v>27</v>
      </c>
      <c r="D51" s="20" t="s">
        <v>4</v>
      </c>
    </row>
    <row r="52" spans="1:4" ht="51.6" customHeight="1" x14ac:dyDescent="0.25">
      <c r="A52" s="14">
        <v>199999</v>
      </c>
      <c r="B52" s="15" t="s">
        <v>53</v>
      </c>
      <c r="C52" s="16" t="s">
        <v>0</v>
      </c>
      <c r="D52" s="26"/>
    </row>
    <row r="53" spans="1:4" ht="51.6" customHeight="1" x14ac:dyDescent="0.25">
      <c r="A53" s="17" t="s">
        <v>2</v>
      </c>
      <c r="B53" s="39" t="s">
        <v>53</v>
      </c>
      <c r="C53" s="16" t="s">
        <v>1</v>
      </c>
      <c r="D53" s="26"/>
    </row>
    <row r="54" spans="1:4" ht="26.25" customHeight="1" x14ac:dyDescent="0.25"/>
    <row r="55" spans="1:4" ht="26.25" customHeight="1" x14ac:dyDescent="0.25">
      <c r="A55" s="11" t="s">
        <v>55</v>
      </c>
    </row>
    <row r="56" spans="1:4" ht="26.25" customHeight="1" x14ac:dyDescent="0.25">
      <c r="A56" s="3" t="s">
        <v>57</v>
      </c>
    </row>
    <row r="57" spans="1:4" ht="26.25" customHeight="1" x14ac:dyDescent="0.25">
      <c r="A57" s="3" t="s">
        <v>58</v>
      </c>
    </row>
    <row r="58" spans="1:4" ht="26.25" customHeight="1" x14ac:dyDescent="0.25">
      <c r="A58" s="3" t="s">
        <v>59</v>
      </c>
    </row>
    <row r="59" spans="1:4" ht="26.25" customHeight="1" x14ac:dyDescent="0.25">
      <c r="A59" s="3" t="s">
        <v>60</v>
      </c>
    </row>
    <row r="60" spans="1:4" ht="26.25" customHeight="1" x14ac:dyDescent="0.25">
      <c r="A60" s="3" t="s">
        <v>61</v>
      </c>
    </row>
    <row r="61" spans="1:4" ht="26.25" customHeight="1" x14ac:dyDescent="0.25">
      <c r="A61" s="3" t="s">
        <v>62</v>
      </c>
    </row>
    <row r="62" spans="1:4" ht="26.25" customHeight="1" x14ac:dyDescent="0.25">
      <c r="A62" s="3" t="s">
        <v>63</v>
      </c>
    </row>
    <row r="63" spans="1:4" ht="26.25" customHeight="1" x14ac:dyDescent="0.25">
      <c r="A63" s="3"/>
    </row>
    <row r="64" spans="1:4" ht="26.25" customHeight="1" x14ac:dyDescent="0.25">
      <c r="A64" s="5" t="s">
        <v>26</v>
      </c>
      <c r="B64" s="5" t="s">
        <v>23</v>
      </c>
      <c r="C64" s="5" t="s">
        <v>27</v>
      </c>
      <c r="D64" s="20" t="s">
        <v>4</v>
      </c>
    </row>
    <row r="65" spans="1:4" ht="51.6" customHeight="1" x14ac:dyDescent="0.25">
      <c r="A65" s="14">
        <v>199999</v>
      </c>
      <c r="B65" s="15" t="s">
        <v>53</v>
      </c>
      <c r="C65" s="16" t="s">
        <v>0</v>
      </c>
      <c r="D65" s="26"/>
    </row>
    <row r="66" spans="1:4" ht="51.6" customHeight="1" x14ac:dyDescent="0.25">
      <c r="A66" s="17" t="s">
        <v>2</v>
      </c>
      <c r="B66" s="39" t="s">
        <v>53</v>
      </c>
      <c r="C66" s="16" t="s">
        <v>1</v>
      </c>
      <c r="D66" s="26"/>
    </row>
    <row r="67" spans="1:4" ht="25.9" customHeight="1" x14ac:dyDescent="0.25">
      <c r="A67" s="47"/>
      <c r="B67" s="48"/>
      <c r="D67" s="2"/>
    </row>
    <row r="68" spans="1:4" ht="26.25" customHeight="1" x14ac:dyDescent="0.25">
      <c r="A68" s="1" t="s">
        <v>56</v>
      </c>
    </row>
    <row r="69" spans="1:4" ht="26.25" customHeight="1" x14ac:dyDescent="0.25">
      <c r="A69" s="3" t="s">
        <v>43</v>
      </c>
    </row>
    <row r="70" spans="1:4" ht="26.25" customHeight="1" x14ac:dyDescent="0.25">
      <c r="A70" s="3" t="s">
        <v>44</v>
      </c>
    </row>
    <row r="71" spans="1:4" ht="26.25" customHeight="1" x14ac:dyDescent="0.25">
      <c r="A71" s="3" t="s">
        <v>45</v>
      </c>
    </row>
    <row r="72" spans="1:4" ht="26.25" customHeight="1" x14ac:dyDescent="0.25">
      <c r="A72" s="3" t="s">
        <v>46</v>
      </c>
    </row>
    <row r="73" spans="1:4" ht="26.25" customHeight="1" x14ac:dyDescent="0.25">
      <c r="A73" s="3" t="s">
        <v>47</v>
      </c>
    </row>
    <row r="74" spans="1:4" ht="26.25" customHeight="1" x14ac:dyDescent="0.25">
      <c r="A74" s="3"/>
    </row>
    <row r="75" spans="1:4" ht="26.25" customHeight="1" x14ac:dyDescent="0.25">
      <c r="A75" s="5" t="s">
        <v>26</v>
      </c>
      <c r="B75" s="5" t="s">
        <v>23</v>
      </c>
      <c r="C75" s="5" t="s">
        <v>27</v>
      </c>
      <c r="D75" s="20" t="s">
        <v>4</v>
      </c>
    </row>
    <row r="76" spans="1:4" ht="51.6" customHeight="1" x14ac:dyDescent="0.25">
      <c r="A76" s="17" t="s">
        <v>13</v>
      </c>
      <c r="B76" s="39" t="s">
        <v>53</v>
      </c>
      <c r="C76" s="16" t="s">
        <v>14</v>
      </c>
      <c r="D76" s="26"/>
    </row>
    <row r="77" spans="1:4" ht="26.25" customHeight="1" x14ac:dyDescent="0.25"/>
    <row r="78" spans="1:4" ht="26.25" customHeight="1" x14ac:dyDescent="0.25">
      <c r="A78" s="11" t="s">
        <v>50</v>
      </c>
    </row>
    <row r="79" spans="1:4" ht="26.25" customHeight="1" x14ac:dyDescent="0.25">
      <c r="A79" s="3" t="s">
        <v>20</v>
      </c>
    </row>
    <row r="80" spans="1:4" ht="26.25" customHeight="1" x14ac:dyDescent="0.25">
      <c r="A80" s="3" t="s">
        <v>21</v>
      </c>
    </row>
    <row r="81" spans="1:4" ht="26.25" customHeight="1" x14ac:dyDescent="0.25">
      <c r="A81" s="3"/>
    </row>
    <row r="82" spans="1:4" ht="75" customHeight="1" x14ac:dyDescent="0.25">
      <c r="B82" s="5" t="s">
        <v>23</v>
      </c>
      <c r="C82" s="5" t="s">
        <v>28</v>
      </c>
      <c r="D82" s="20" t="s">
        <v>19</v>
      </c>
    </row>
    <row r="83" spans="1:4" s="49" customFormat="1" ht="51.6" customHeight="1" x14ac:dyDescent="0.25">
      <c r="A83" s="48"/>
      <c r="B83" s="46" t="s">
        <v>53</v>
      </c>
      <c r="C83" s="46" t="s">
        <v>15</v>
      </c>
      <c r="D83" s="25">
        <v>0</v>
      </c>
    </row>
    <row r="84" spans="1:4" s="49" customFormat="1" ht="51.6" customHeight="1" x14ac:dyDescent="0.25">
      <c r="A84" s="48"/>
      <c r="B84" s="46" t="s">
        <v>53</v>
      </c>
      <c r="C84" s="46" t="s">
        <v>16</v>
      </c>
      <c r="D84" s="25">
        <v>0</v>
      </c>
    </row>
    <row r="85" spans="1:4" s="49" customFormat="1" ht="51.6" customHeight="1" x14ac:dyDescent="0.25">
      <c r="A85" s="48"/>
      <c r="B85" s="46" t="s">
        <v>53</v>
      </c>
      <c r="C85" s="46" t="s">
        <v>17</v>
      </c>
      <c r="D85" s="25">
        <v>0</v>
      </c>
    </row>
    <row r="86" spans="1:4" s="49" customFormat="1" ht="51.6" customHeight="1" x14ac:dyDescent="0.25">
      <c r="A86" s="48"/>
      <c r="B86" s="46" t="s">
        <v>53</v>
      </c>
      <c r="C86" s="46" t="s">
        <v>18</v>
      </c>
      <c r="D86" s="25">
        <v>0</v>
      </c>
    </row>
    <row r="87" spans="1:4" ht="26.25" customHeight="1" x14ac:dyDescent="0.25"/>
    <row r="88" spans="1:4" ht="25.9" customHeight="1" x14ac:dyDescent="0.25">
      <c r="A88" s="1" t="s">
        <v>51</v>
      </c>
    </row>
    <row r="89" spans="1:4" ht="25.9" customHeight="1" x14ac:dyDescent="0.25">
      <c r="A89" s="1"/>
    </row>
    <row r="90" spans="1:4" ht="25.9" customHeight="1" x14ac:dyDescent="0.25">
      <c r="B90" s="18" t="s">
        <v>23</v>
      </c>
      <c r="C90" s="18" t="s">
        <v>29</v>
      </c>
      <c r="D90" s="23" t="s">
        <v>30</v>
      </c>
    </row>
    <row r="91" spans="1:4" ht="51.6" customHeight="1" x14ac:dyDescent="0.25">
      <c r="B91" s="46" t="s">
        <v>53</v>
      </c>
      <c r="C91" s="16" t="s">
        <v>22</v>
      </c>
      <c r="D91" s="24">
        <v>10000</v>
      </c>
    </row>
    <row r="92" spans="1:4" ht="25.9" customHeight="1" x14ac:dyDescent="0.25"/>
    <row r="93" spans="1:4" ht="25.9" customHeight="1" x14ac:dyDescent="0.25">
      <c r="A93" s="1" t="s">
        <v>73</v>
      </c>
    </row>
    <row r="94" spans="1:4" ht="25.9" customHeight="1" thickBot="1" x14ac:dyDescent="0.3"/>
    <row r="95" spans="1:4" ht="25.9" customHeight="1" x14ac:dyDescent="0.25">
      <c r="B95" s="84" t="s">
        <v>68</v>
      </c>
      <c r="C95" s="87"/>
      <c r="D95" s="88"/>
    </row>
    <row r="96" spans="1:4" ht="25.9" customHeight="1" x14ac:dyDescent="0.25">
      <c r="B96" s="85"/>
      <c r="C96" s="89"/>
      <c r="D96" s="90"/>
    </row>
    <row r="97" spans="2:4" ht="25.9" customHeight="1" thickBot="1" x14ac:dyDescent="0.3">
      <c r="B97" s="86"/>
      <c r="C97" s="89"/>
      <c r="D97" s="90"/>
    </row>
    <row r="98" spans="2:4" ht="25.9" customHeight="1" x14ac:dyDescent="0.25">
      <c r="B98" s="84" t="s">
        <v>69</v>
      </c>
      <c r="C98" s="87"/>
      <c r="D98" s="88"/>
    </row>
    <row r="99" spans="2:4" ht="25.9" customHeight="1" x14ac:dyDescent="0.25">
      <c r="B99" s="85"/>
      <c r="C99" s="89"/>
      <c r="D99" s="90"/>
    </row>
    <row r="100" spans="2:4" ht="25.9" customHeight="1" thickBot="1" x14ac:dyDescent="0.3">
      <c r="B100" s="86"/>
      <c r="C100" s="91"/>
      <c r="D100" s="92"/>
    </row>
    <row r="101" spans="2:4" ht="25.9" customHeight="1" x14ac:dyDescent="0.25">
      <c r="B101" s="84" t="s">
        <v>70</v>
      </c>
      <c r="C101" s="89"/>
      <c r="D101" s="90"/>
    </row>
    <row r="102" spans="2:4" ht="25.9" customHeight="1" x14ac:dyDescent="0.25">
      <c r="B102" s="85"/>
      <c r="C102" s="89"/>
      <c r="D102" s="90"/>
    </row>
    <row r="103" spans="2:4" ht="25.9" customHeight="1" thickBot="1" x14ac:dyDescent="0.3">
      <c r="B103" s="86"/>
      <c r="C103" s="89"/>
      <c r="D103" s="90"/>
    </row>
    <row r="104" spans="2:4" ht="25.9" customHeight="1" x14ac:dyDescent="0.25">
      <c r="B104" s="84" t="s">
        <v>71</v>
      </c>
      <c r="C104" s="87"/>
      <c r="D104" s="88"/>
    </row>
    <row r="105" spans="2:4" ht="25.9" customHeight="1" x14ac:dyDescent="0.25">
      <c r="B105" s="85"/>
      <c r="C105" s="89"/>
      <c r="D105" s="90"/>
    </row>
    <row r="106" spans="2:4" ht="25.9" customHeight="1" thickBot="1" x14ac:dyDescent="0.3">
      <c r="B106" s="86"/>
      <c r="C106" s="91"/>
      <c r="D106" s="92"/>
    </row>
    <row r="107" spans="2:4" ht="25.9" customHeight="1" x14ac:dyDescent="0.25">
      <c r="B107" s="84" t="s">
        <v>72</v>
      </c>
      <c r="C107" s="89"/>
      <c r="D107" s="90"/>
    </row>
    <row r="108" spans="2:4" ht="25.9" customHeight="1" x14ac:dyDescent="0.25">
      <c r="B108" s="85"/>
      <c r="C108" s="89"/>
      <c r="D108" s="90"/>
    </row>
    <row r="109" spans="2:4" ht="25.9" customHeight="1" thickBot="1" x14ac:dyDescent="0.3">
      <c r="B109" s="86"/>
      <c r="C109" s="91"/>
      <c r="D109" s="92"/>
    </row>
  </sheetData>
  <sheetProtection algorithmName="SHA-512" hashValue="e7iMDtIGwpJv+8ytvVa/gOd9M67U9oG0T3uHp9APoXr2bgAiADapsd+574yDtliSJhrAxkovk5vn29pmyr07lA==" saltValue="gmf9jDr0s9lWrh6RPZtYVg==" spinCount="100000" sheet="1" formatCells="0"/>
  <mergeCells count="11">
    <mergeCell ref="B101:B103"/>
    <mergeCell ref="B104:B106"/>
    <mergeCell ref="B107:B109"/>
    <mergeCell ref="C101:D103"/>
    <mergeCell ref="C104:D106"/>
    <mergeCell ref="C107:D109"/>
    <mergeCell ref="A8:D8"/>
    <mergeCell ref="B95:B97"/>
    <mergeCell ref="B98:B100"/>
    <mergeCell ref="C95:D97"/>
    <mergeCell ref="C98:D100"/>
  </mergeCells>
  <phoneticPr fontId="5" type="noConversion"/>
  <pageMargins left="0.25" right="0.25" top="0.75" bottom="0.75" header="0.3" footer="0.3"/>
  <pageSetup paperSize="9" scale="66" fitToHeight="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BBD8-6BE4-4585-8AF7-1A4326563FEF}">
  <sheetPr>
    <pageSetUpPr fitToPage="1"/>
  </sheetPr>
  <dimension ref="A1:K42"/>
  <sheetViews>
    <sheetView topLeftCell="B1" workbookViewId="0"/>
  </sheetViews>
  <sheetFormatPr defaultColWidth="8.85546875" defaultRowHeight="15.75" x14ac:dyDescent="0.25"/>
  <cols>
    <col min="1" max="1" width="15.7109375" style="6" hidden="1" customWidth="1"/>
    <col min="2" max="3" width="60.7109375" style="2" customWidth="1"/>
    <col min="4" max="4" width="30.7109375" style="2" customWidth="1"/>
    <col min="5" max="5" width="30.7109375" style="19" customWidth="1"/>
    <col min="6" max="6" width="30.7109375" style="2" customWidth="1"/>
    <col min="7" max="8" width="8.85546875" style="2"/>
    <col min="9" max="9" width="40.28515625" style="2" customWidth="1"/>
    <col min="10" max="11" width="15.7109375" style="2" customWidth="1"/>
    <col min="12" max="16384" width="8.85546875" style="2"/>
  </cols>
  <sheetData>
    <row r="1" spans="1:11" ht="24.95" customHeight="1" x14ac:dyDescent="0.25">
      <c r="B1" s="1" t="s">
        <v>7</v>
      </c>
    </row>
    <row r="2" spans="1:11" ht="24.95" customHeight="1" x14ac:dyDescent="0.25">
      <c r="A2" s="1"/>
    </row>
    <row r="3" spans="1:11" ht="24.95" customHeight="1" x14ac:dyDescent="0.25">
      <c r="B3" s="96" t="s">
        <v>181</v>
      </c>
      <c r="C3" s="97"/>
      <c r="D3" s="97"/>
      <c r="E3" s="97"/>
      <c r="F3" s="98"/>
    </row>
    <row r="4" spans="1:11" s="4" customFormat="1" ht="50.1" customHeight="1" x14ac:dyDescent="0.25">
      <c r="A4" s="27" t="s">
        <v>36</v>
      </c>
      <c r="B4" s="5" t="s">
        <v>23</v>
      </c>
      <c r="C4" s="5" t="s">
        <v>10</v>
      </c>
      <c r="D4" s="28" t="s">
        <v>31</v>
      </c>
      <c r="E4" s="21" t="s">
        <v>32</v>
      </c>
      <c r="F4" s="28" t="s">
        <v>33</v>
      </c>
      <c r="I4" s="29"/>
      <c r="J4" s="30"/>
    </row>
    <row r="5" spans="1:11" ht="50.1" customHeight="1" x14ac:dyDescent="0.25">
      <c r="A5" s="7"/>
      <c r="B5" s="7" t="s">
        <v>183</v>
      </c>
      <c r="C5" s="8" t="s">
        <v>184</v>
      </c>
      <c r="D5" s="31"/>
      <c r="E5" s="31"/>
      <c r="F5" s="31"/>
      <c r="I5" s="30"/>
      <c r="J5" s="30"/>
      <c r="K5" s="4"/>
    </row>
    <row r="6" spans="1:11" ht="24.95" customHeight="1" x14ac:dyDescent="0.25">
      <c r="A6" s="33">
        <v>5.0000000000000001E-3</v>
      </c>
      <c r="B6" s="34"/>
      <c r="C6" s="10" t="s">
        <v>179</v>
      </c>
      <c r="D6" s="43">
        <v>5000</v>
      </c>
      <c r="E6" s="44">
        <f>Rates!D12</f>
        <v>1</v>
      </c>
      <c r="F6" s="43">
        <f>D6*E6</f>
        <v>5000</v>
      </c>
    </row>
    <row r="7" spans="1:11" ht="24.95" customHeight="1" x14ac:dyDescent="0.25">
      <c r="A7" s="33">
        <v>5.0000000000000001E-3</v>
      </c>
      <c r="B7" s="34"/>
      <c r="C7" s="10" t="s">
        <v>115</v>
      </c>
      <c r="D7" s="43">
        <v>1000</v>
      </c>
      <c r="E7" s="44">
        <f>Rates!D13</f>
        <v>1</v>
      </c>
      <c r="F7" s="43">
        <f>D7*E7</f>
        <v>1000</v>
      </c>
    </row>
    <row r="8" spans="1:11" ht="24.95" customHeight="1" x14ac:dyDescent="0.25">
      <c r="A8" s="33">
        <v>5.0000000000000001E-3</v>
      </c>
      <c r="B8" s="34"/>
      <c r="C8" s="10" t="s">
        <v>182</v>
      </c>
      <c r="D8" s="43">
        <v>1000</v>
      </c>
      <c r="E8" s="44">
        <f>Rates!D14</f>
        <v>1</v>
      </c>
      <c r="F8" s="43">
        <f>D8*E8</f>
        <v>1000</v>
      </c>
    </row>
    <row r="9" spans="1:11" ht="24.95" customHeight="1" x14ac:dyDescent="0.25">
      <c r="A9" s="33">
        <v>5.0000000000000001E-3</v>
      </c>
      <c r="B9" s="34"/>
      <c r="C9" s="10" t="s">
        <v>74</v>
      </c>
      <c r="D9" s="43">
        <v>1000</v>
      </c>
      <c r="E9" s="44">
        <f>Rates!D15</f>
        <v>1</v>
      </c>
      <c r="F9" s="43">
        <f>D9*E9</f>
        <v>1000</v>
      </c>
    </row>
    <row r="10" spans="1:11" ht="24.95" customHeight="1" x14ac:dyDescent="0.25">
      <c r="A10" s="33">
        <v>2.5000000000000001E-2</v>
      </c>
      <c r="B10" s="34"/>
      <c r="C10" s="10" t="s">
        <v>75</v>
      </c>
      <c r="D10" s="43">
        <v>1000</v>
      </c>
      <c r="E10" s="44">
        <f>Rates!D16</f>
        <v>1</v>
      </c>
      <c r="F10" s="43">
        <f t="shared" ref="F10:F13" si="0">D10*E10</f>
        <v>1000</v>
      </c>
    </row>
    <row r="11" spans="1:11" ht="24.95" customHeight="1" x14ac:dyDescent="0.25">
      <c r="A11" s="33">
        <v>0.05</v>
      </c>
      <c r="B11" s="34"/>
      <c r="C11" s="10" t="s">
        <v>76</v>
      </c>
      <c r="D11" s="43">
        <v>3500</v>
      </c>
      <c r="E11" s="44">
        <f>Rates!D17</f>
        <v>1</v>
      </c>
      <c r="F11" s="43">
        <f t="shared" si="0"/>
        <v>3500</v>
      </c>
    </row>
    <row r="12" spans="1:11" ht="24.95" customHeight="1" x14ac:dyDescent="0.25">
      <c r="A12" s="33">
        <v>0.05</v>
      </c>
      <c r="B12" s="34"/>
      <c r="C12" s="10" t="s">
        <v>77</v>
      </c>
      <c r="D12" s="43">
        <v>20000</v>
      </c>
      <c r="E12" s="44">
        <f>Rates!D18</f>
        <v>1</v>
      </c>
      <c r="F12" s="43">
        <f t="shared" ref="F12" si="1">D12*E12</f>
        <v>20000</v>
      </c>
    </row>
    <row r="13" spans="1:11" ht="24.95" customHeight="1" x14ac:dyDescent="0.25">
      <c r="A13" s="33">
        <v>5.0000000000000001E-3</v>
      </c>
      <c r="B13" s="34"/>
      <c r="C13" s="10" t="s">
        <v>78</v>
      </c>
      <c r="D13" s="43">
        <v>1000</v>
      </c>
      <c r="E13" s="44">
        <f>Rates!D19</f>
        <v>1</v>
      </c>
      <c r="F13" s="43">
        <f t="shared" si="0"/>
        <v>1000</v>
      </c>
    </row>
    <row r="14" spans="1:11" ht="24.95" customHeight="1" x14ac:dyDescent="0.25">
      <c r="A14" s="33">
        <v>5.0000000000000001E-3</v>
      </c>
      <c r="B14" s="34"/>
      <c r="C14" s="10" t="s">
        <v>79</v>
      </c>
      <c r="D14" s="43">
        <v>1000</v>
      </c>
      <c r="E14" s="44">
        <f>Rates!D20</f>
        <v>1</v>
      </c>
      <c r="F14" s="43">
        <f>D14*E14</f>
        <v>1000</v>
      </c>
    </row>
    <row r="15" spans="1:11" ht="24.95" customHeight="1" x14ac:dyDescent="0.25">
      <c r="A15" s="33">
        <v>2.5000000000000001E-2</v>
      </c>
      <c r="B15" s="34"/>
      <c r="C15" s="10" t="s">
        <v>80</v>
      </c>
      <c r="D15" s="43">
        <v>1000</v>
      </c>
      <c r="E15" s="44">
        <f>Rates!D21</f>
        <v>1</v>
      </c>
      <c r="F15" s="43">
        <f t="shared" ref="F15:F18" si="2">D15*E15</f>
        <v>1000</v>
      </c>
    </row>
    <row r="16" spans="1:11" ht="24.95" customHeight="1" x14ac:dyDescent="0.25">
      <c r="A16" s="33">
        <v>0.05</v>
      </c>
      <c r="B16" s="34"/>
      <c r="C16" s="10" t="s">
        <v>81</v>
      </c>
      <c r="D16" s="43">
        <v>1000</v>
      </c>
      <c r="E16" s="44">
        <f>Rates!D22</f>
        <v>1</v>
      </c>
      <c r="F16" s="43">
        <f t="shared" si="2"/>
        <v>1000</v>
      </c>
    </row>
    <row r="17" spans="1:6" ht="24.95" customHeight="1" x14ac:dyDescent="0.25">
      <c r="A17" s="33">
        <v>0.05</v>
      </c>
      <c r="B17" s="34"/>
      <c r="C17" s="10" t="s">
        <v>82</v>
      </c>
      <c r="D17" s="43">
        <v>1000</v>
      </c>
      <c r="E17" s="44">
        <f>Rates!D23</f>
        <v>1</v>
      </c>
      <c r="F17" s="43">
        <f t="shared" si="2"/>
        <v>1000</v>
      </c>
    </row>
    <row r="18" spans="1:6" ht="24.95" customHeight="1" x14ac:dyDescent="0.25">
      <c r="A18" s="33">
        <v>5.0000000000000001E-3</v>
      </c>
      <c r="B18" s="34"/>
      <c r="C18" s="10" t="s">
        <v>83</v>
      </c>
      <c r="D18" s="43">
        <v>1000</v>
      </c>
      <c r="E18" s="44">
        <f>Rates!D24</f>
        <v>1</v>
      </c>
      <c r="F18" s="43">
        <f t="shared" si="2"/>
        <v>1000</v>
      </c>
    </row>
    <row r="19" spans="1:6" ht="24.95" customHeight="1" x14ac:dyDescent="0.25">
      <c r="A19" s="33">
        <v>5.0000000000000001E-3</v>
      </c>
      <c r="B19" s="34"/>
      <c r="C19" s="10" t="s">
        <v>84</v>
      </c>
      <c r="D19" s="43">
        <v>1000</v>
      </c>
      <c r="E19" s="44">
        <f>Rates!D25</f>
        <v>1</v>
      </c>
      <c r="F19" s="43">
        <f>D19*E19</f>
        <v>1000</v>
      </c>
    </row>
    <row r="20" spans="1:6" ht="24.95" customHeight="1" x14ac:dyDescent="0.25">
      <c r="A20" s="33">
        <v>2.5000000000000001E-2</v>
      </c>
      <c r="B20" s="34"/>
      <c r="C20" s="10" t="s">
        <v>85</v>
      </c>
      <c r="D20" s="43">
        <v>1000</v>
      </c>
      <c r="E20" s="44">
        <f>Rates!D26</f>
        <v>1</v>
      </c>
      <c r="F20" s="43">
        <f t="shared" ref="F20:F23" si="3">D20*E20</f>
        <v>1000</v>
      </c>
    </row>
    <row r="21" spans="1:6" ht="24.95" customHeight="1" x14ac:dyDescent="0.25">
      <c r="A21" s="33">
        <v>0.05</v>
      </c>
      <c r="B21" s="34"/>
      <c r="C21" s="10" t="s">
        <v>86</v>
      </c>
      <c r="D21" s="43">
        <v>1000</v>
      </c>
      <c r="E21" s="44">
        <f>Rates!D27</f>
        <v>1</v>
      </c>
      <c r="F21" s="43">
        <f t="shared" si="3"/>
        <v>1000</v>
      </c>
    </row>
    <row r="22" spans="1:6" ht="24.95" customHeight="1" x14ac:dyDescent="0.25">
      <c r="A22" s="33">
        <v>0.05</v>
      </c>
      <c r="B22" s="34"/>
      <c r="C22" s="10" t="s">
        <v>87</v>
      </c>
      <c r="D22" s="43">
        <v>1000</v>
      </c>
      <c r="E22" s="44">
        <f>Rates!D28</f>
        <v>1</v>
      </c>
      <c r="F22" s="43">
        <f t="shared" si="3"/>
        <v>1000</v>
      </c>
    </row>
    <row r="23" spans="1:6" ht="24.95" customHeight="1" x14ac:dyDescent="0.25">
      <c r="A23" s="33">
        <v>5.0000000000000001E-3</v>
      </c>
      <c r="B23" s="34"/>
      <c r="C23" s="10" t="s">
        <v>88</v>
      </c>
      <c r="D23" s="43">
        <v>1000</v>
      </c>
      <c r="E23" s="44">
        <f>Rates!D29</f>
        <v>1</v>
      </c>
      <c r="F23" s="43">
        <f t="shared" si="3"/>
        <v>1000</v>
      </c>
    </row>
    <row r="24" spans="1:6" ht="24.95" customHeight="1" x14ac:dyDescent="0.25">
      <c r="A24" s="33">
        <v>5.0000000000000001E-3</v>
      </c>
      <c r="B24" s="34"/>
      <c r="C24" s="10" t="s">
        <v>89</v>
      </c>
      <c r="D24" s="43">
        <v>1000</v>
      </c>
      <c r="E24" s="44">
        <f>Rates!D30</f>
        <v>1</v>
      </c>
      <c r="F24" s="43">
        <f>D24*E24</f>
        <v>1000</v>
      </c>
    </row>
    <row r="25" spans="1:6" ht="24.95" customHeight="1" x14ac:dyDescent="0.25">
      <c r="A25" s="33">
        <v>2.5000000000000001E-2</v>
      </c>
      <c r="B25" s="34"/>
      <c r="C25" s="10" t="s">
        <v>90</v>
      </c>
      <c r="D25" s="43">
        <v>1000</v>
      </c>
      <c r="E25" s="44">
        <f>Rates!D31</f>
        <v>1</v>
      </c>
      <c r="F25" s="43">
        <f t="shared" ref="F25:F28" si="4">D25*E25</f>
        <v>1000</v>
      </c>
    </row>
    <row r="26" spans="1:6" ht="24.95" customHeight="1" x14ac:dyDescent="0.25">
      <c r="A26" s="33">
        <v>0.05</v>
      </c>
      <c r="B26" s="34"/>
      <c r="C26" s="10" t="s">
        <v>91</v>
      </c>
      <c r="D26" s="43">
        <v>1000</v>
      </c>
      <c r="E26" s="44">
        <f>Rates!D32</f>
        <v>1</v>
      </c>
      <c r="F26" s="43">
        <f t="shared" si="4"/>
        <v>1000</v>
      </c>
    </row>
    <row r="27" spans="1:6" ht="24.95" customHeight="1" x14ac:dyDescent="0.25">
      <c r="A27" s="33">
        <v>0.05</v>
      </c>
      <c r="B27" s="34"/>
      <c r="C27" s="10" t="s">
        <v>92</v>
      </c>
      <c r="D27" s="43">
        <v>1000</v>
      </c>
      <c r="E27" s="44">
        <f>Rates!D33</f>
        <v>1</v>
      </c>
      <c r="F27" s="43">
        <f t="shared" si="4"/>
        <v>1000</v>
      </c>
    </row>
    <row r="28" spans="1:6" ht="24.95" customHeight="1" x14ac:dyDescent="0.25">
      <c r="A28" s="33">
        <v>5.0000000000000001E-3</v>
      </c>
      <c r="B28" s="34"/>
      <c r="C28" s="10" t="s">
        <v>93</v>
      </c>
      <c r="D28" s="43">
        <v>1000</v>
      </c>
      <c r="E28" s="44">
        <f>Rates!D34</f>
        <v>1</v>
      </c>
      <c r="F28" s="43">
        <f t="shared" si="4"/>
        <v>1000</v>
      </c>
    </row>
    <row r="29" spans="1:6" ht="24.95" customHeight="1" x14ac:dyDescent="0.25">
      <c r="A29" s="33">
        <v>0.05</v>
      </c>
      <c r="B29" s="34"/>
      <c r="C29" s="10" t="s">
        <v>94</v>
      </c>
      <c r="D29" s="43">
        <v>1000</v>
      </c>
      <c r="E29" s="44">
        <f>Rates!D35</f>
        <v>1</v>
      </c>
      <c r="F29" s="43">
        <f t="shared" ref="F29:F31" si="5">D29*E29</f>
        <v>1000</v>
      </c>
    </row>
    <row r="30" spans="1:6" ht="24.95" customHeight="1" x14ac:dyDescent="0.25">
      <c r="A30" s="33">
        <v>0.05</v>
      </c>
      <c r="B30" s="34"/>
      <c r="C30" s="10" t="s">
        <v>95</v>
      </c>
      <c r="D30" s="43">
        <v>1000</v>
      </c>
      <c r="E30" s="44">
        <f>Rates!D36</f>
        <v>1</v>
      </c>
      <c r="F30" s="43">
        <f t="shared" si="5"/>
        <v>1000</v>
      </c>
    </row>
    <row r="31" spans="1:6" ht="24.95" customHeight="1" x14ac:dyDescent="0.25">
      <c r="A31" s="33">
        <v>5.0000000000000001E-3</v>
      </c>
      <c r="B31" s="34"/>
      <c r="C31" s="10" t="s">
        <v>96</v>
      </c>
      <c r="D31" s="43">
        <v>1000</v>
      </c>
      <c r="E31" s="44">
        <f>Rates!D37</f>
        <v>1</v>
      </c>
      <c r="F31" s="43">
        <f t="shared" si="5"/>
        <v>1000</v>
      </c>
    </row>
    <row r="32" spans="1:6" ht="24.95" customHeight="1" x14ac:dyDescent="0.25">
      <c r="A32" s="36">
        <v>5.0000000000000001E-3</v>
      </c>
      <c r="B32" s="35"/>
      <c r="C32" s="10" t="s">
        <v>14</v>
      </c>
      <c r="D32" s="43">
        <f>Rates!D76</f>
        <v>0</v>
      </c>
      <c r="E32" s="45" t="s">
        <v>37</v>
      </c>
      <c r="F32" s="43">
        <f>D32*2</f>
        <v>0</v>
      </c>
    </row>
    <row r="33" spans="1:11" ht="24.95" customHeight="1" x14ac:dyDescent="0.25">
      <c r="A33" s="36">
        <v>5.0000000000000001E-3</v>
      </c>
      <c r="B33" s="35" t="s">
        <v>34</v>
      </c>
      <c r="C33" s="10" t="s">
        <v>0</v>
      </c>
      <c r="D33" s="43">
        <f>Rates!D52</f>
        <v>0</v>
      </c>
      <c r="E33" s="45" t="s">
        <v>35</v>
      </c>
      <c r="F33" s="43">
        <f>D33*40</f>
        <v>0</v>
      </c>
    </row>
    <row r="34" spans="1:11" ht="24.95" customHeight="1" x14ac:dyDescent="0.25">
      <c r="A34" s="36">
        <v>5.0000000000000001E-3</v>
      </c>
      <c r="B34" s="35" t="s">
        <v>34</v>
      </c>
      <c r="C34" s="10" t="s">
        <v>1</v>
      </c>
      <c r="D34" s="43">
        <f>Rates!D53</f>
        <v>0</v>
      </c>
      <c r="E34" s="44" t="s">
        <v>35</v>
      </c>
      <c r="F34" s="43">
        <f t="shared" ref="F34" si="6">D34*40</f>
        <v>0</v>
      </c>
    </row>
    <row r="35" spans="1:11" ht="24.95" customHeight="1" x14ac:dyDescent="0.25">
      <c r="A35" s="36">
        <v>5.0000000000000001E-3</v>
      </c>
      <c r="B35" s="35" t="s">
        <v>52</v>
      </c>
      <c r="C35" s="10" t="s">
        <v>0</v>
      </c>
      <c r="D35" s="43">
        <f>Rates!D65</f>
        <v>0</v>
      </c>
      <c r="E35" s="45" t="s">
        <v>35</v>
      </c>
      <c r="F35" s="43">
        <f>D35*40</f>
        <v>0</v>
      </c>
    </row>
    <row r="36" spans="1:11" ht="24.95" customHeight="1" x14ac:dyDescent="0.25">
      <c r="A36" s="36">
        <v>5.0000000000000001E-3</v>
      </c>
      <c r="B36" s="35" t="s">
        <v>52</v>
      </c>
      <c r="C36" s="10" t="s">
        <v>1</v>
      </c>
      <c r="D36" s="43">
        <f>Rates!D66</f>
        <v>0</v>
      </c>
      <c r="E36" s="44" t="s">
        <v>35</v>
      </c>
      <c r="F36" s="43">
        <f t="shared" ref="F36" si="7">D36*40</f>
        <v>0</v>
      </c>
    </row>
    <row r="37" spans="1:11" ht="24.95" customHeight="1" x14ac:dyDescent="0.25">
      <c r="A37" s="93">
        <v>5.0000000000000001E-3</v>
      </c>
      <c r="B37" s="35"/>
      <c r="C37" s="10" t="s">
        <v>15</v>
      </c>
      <c r="D37" s="43">
        <v>1000</v>
      </c>
      <c r="E37" s="44">
        <f>Rates!D83</f>
        <v>0</v>
      </c>
      <c r="F37" s="43">
        <f t="shared" ref="F37:F40" si="8">D37+(D37*E37)</f>
        <v>1000</v>
      </c>
    </row>
    <row r="38" spans="1:11" ht="24.95" customHeight="1" x14ac:dyDescent="0.25">
      <c r="A38" s="94"/>
      <c r="B38" s="35"/>
      <c r="C38" s="10" t="s">
        <v>16</v>
      </c>
      <c r="D38" s="43">
        <v>1000</v>
      </c>
      <c r="E38" s="44">
        <f>Rates!D84</f>
        <v>0</v>
      </c>
      <c r="F38" s="43">
        <f t="shared" si="8"/>
        <v>1000</v>
      </c>
    </row>
    <row r="39" spans="1:11" ht="24.95" customHeight="1" x14ac:dyDescent="0.25">
      <c r="A39" s="94"/>
      <c r="B39" s="35"/>
      <c r="C39" s="10" t="s">
        <v>17</v>
      </c>
      <c r="D39" s="43">
        <v>1000</v>
      </c>
      <c r="E39" s="44">
        <f>Rates!D85</f>
        <v>0</v>
      </c>
      <c r="F39" s="43">
        <f t="shared" si="8"/>
        <v>1000</v>
      </c>
    </row>
    <row r="40" spans="1:11" ht="24.95" customHeight="1" x14ac:dyDescent="0.25">
      <c r="A40" s="95"/>
      <c r="B40" s="37"/>
      <c r="C40" s="10" t="s">
        <v>18</v>
      </c>
      <c r="D40" s="43">
        <v>1000</v>
      </c>
      <c r="E40" s="44">
        <f>Rates!D86</f>
        <v>0</v>
      </c>
      <c r="F40" s="43">
        <f t="shared" si="8"/>
        <v>1000</v>
      </c>
      <c r="I40" s="30"/>
      <c r="J40" s="30"/>
      <c r="K40" s="4"/>
    </row>
    <row r="41" spans="1:11" ht="24.95" customHeight="1" x14ac:dyDescent="0.25">
      <c r="A41" s="33"/>
      <c r="B41" s="37"/>
      <c r="C41" s="10" t="s">
        <v>22</v>
      </c>
      <c r="D41" s="43">
        <v>10000</v>
      </c>
      <c r="E41" s="44">
        <v>1</v>
      </c>
      <c r="F41" s="43">
        <f t="shared" ref="F41" si="9">D41*E41</f>
        <v>10000</v>
      </c>
      <c r="I41" s="30"/>
      <c r="J41" s="30"/>
      <c r="K41" s="4"/>
    </row>
    <row r="42" spans="1:11" ht="24.95" customHeight="1" x14ac:dyDescent="0.25">
      <c r="A42" s="2"/>
      <c r="C42" s="32" t="s">
        <v>38</v>
      </c>
      <c r="D42" s="40"/>
      <c r="E42" s="41"/>
      <c r="F42" s="42">
        <f>SUM(F6:F41)</f>
        <v>65500</v>
      </c>
    </row>
  </sheetData>
  <sheetProtection algorithmName="SHA-512" hashValue="uJqbZQNvDHfKJC//O+/gdqzSltXJtIIgUfvbErW3wPCwsVTNvZQhCnS7rtd4qisWI0oy5y54QeqQccQYztSkCQ==" saltValue="Y764CtAjVfRQKxPH4elxKQ==" spinCount="100000" sheet="1" objects="1" scenarios="1"/>
  <mergeCells count="2">
    <mergeCell ref="A37:A40"/>
    <mergeCell ref="B3:F3"/>
  </mergeCells>
  <pageMargins left="0.7" right="0.7" top="0.75" bottom="0.75" header="0.3" footer="0.3"/>
  <pageSetup paperSize="9" scale="40" orientation="portrait" r:id="rId1"/>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AC43B-036E-49EB-AE8C-E80DDB2F46BB}">
  <dimension ref="A1:I27"/>
  <sheetViews>
    <sheetView workbookViewId="0">
      <selection activeCell="E13" sqref="E13"/>
    </sheetView>
  </sheetViews>
  <sheetFormatPr defaultRowHeight="15" x14ac:dyDescent="0.25"/>
  <cols>
    <col min="1" max="1" width="15.7109375" style="54" customWidth="1"/>
    <col min="2" max="4" width="17.7109375" style="55" customWidth="1"/>
    <col min="5" max="5" width="42.7109375" style="55" customWidth="1"/>
    <col min="6" max="6" width="8.7109375" style="56" customWidth="1"/>
    <col min="7" max="7" width="10.7109375" style="56" customWidth="1"/>
    <col min="8" max="9" width="100.7109375" style="57" customWidth="1"/>
    <col min="10" max="16384" width="9.140625" style="54"/>
  </cols>
  <sheetData>
    <row r="1" spans="1:9" s="73" customFormat="1" x14ac:dyDescent="0.25">
      <c r="A1" s="78" t="s">
        <v>97</v>
      </c>
      <c r="B1" s="70" t="s">
        <v>99</v>
      </c>
      <c r="C1" s="70" t="s">
        <v>64</v>
      </c>
      <c r="D1" s="70" t="s">
        <v>100</v>
      </c>
      <c r="E1" s="70" t="s">
        <v>98</v>
      </c>
      <c r="F1" s="71" t="s">
        <v>101</v>
      </c>
      <c r="G1" s="71" t="s">
        <v>102</v>
      </c>
      <c r="H1" s="72" t="s">
        <v>103</v>
      </c>
      <c r="I1" s="72" t="s">
        <v>104</v>
      </c>
    </row>
    <row r="2" spans="1:9" ht="24" x14ac:dyDescent="0.25">
      <c r="A2" s="79" t="s">
        <v>175</v>
      </c>
      <c r="B2" s="74" t="s">
        <v>176</v>
      </c>
      <c r="C2" s="74" t="s">
        <v>177</v>
      </c>
      <c r="D2" s="74" t="s">
        <v>178</v>
      </c>
      <c r="E2" s="74" t="s">
        <v>179</v>
      </c>
      <c r="F2" s="75" t="s">
        <v>106</v>
      </c>
      <c r="G2" s="77">
        <v>8.68</v>
      </c>
      <c r="H2" s="76" t="s">
        <v>180</v>
      </c>
      <c r="I2" s="76" t="s">
        <v>180</v>
      </c>
    </row>
    <row r="3" spans="1:9" ht="36" x14ac:dyDescent="0.25">
      <c r="A3" s="80" t="s">
        <v>114</v>
      </c>
      <c r="B3" s="64" t="s">
        <v>111</v>
      </c>
      <c r="C3" s="64" t="s">
        <v>112</v>
      </c>
      <c r="D3" s="64" t="s">
        <v>113</v>
      </c>
      <c r="E3" s="64" t="s">
        <v>115</v>
      </c>
      <c r="F3" s="65" t="s">
        <v>106</v>
      </c>
      <c r="G3" s="67">
        <v>8.9862000000000002</v>
      </c>
      <c r="H3" s="66" t="s">
        <v>116</v>
      </c>
      <c r="I3" s="66" t="s">
        <v>117</v>
      </c>
    </row>
    <row r="4" spans="1:9" x14ac:dyDescent="0.25">
      <c r="A4" s="80" t="s">
        <v>185</v>
      </c>
      <c r="B4" s="64" t="s">
        <v>186</v>
      </c>
      <c r="C4" s="64" t="s">
        <v>187</v>
      </c>
      <c r="D4" s="64" t="s">
        <v>187</v>
      </c>
      <c r="E4" s="64" t="s">
        <v>182</v>
      </c>
      <c r="F4" s="65" t="s">
        <v>107</v>
      </c>
      <c r="G4" s="67">
        <v>128.2338</v>
      </c>
      <c r="H4" s="66" t="s">
        <v>188</v>
      </c>
      <c r="I4" s="66" t="s">
        <v>188</v>
      </c>
    </row>
    <row r="5" spans="1:9" ht="24" x14ac:dyDescent="0.25">
      <c r="A5" s="80" t="s">
        <v>118</v>
      </c>
      <c r="B5" s="64" t="s">
        <v>110</v>
      </c>
      <c r="C5" s="64" t="s">
        <v>119</v>
      </c>
      <c r="D5" s="64" t="s">
        <v>119</v>
      </c>
      <c r="E5" s="64" t="s">
        <v>74</v>
      </c>
      <c r="F5" s="65" t="s">
        <v>108</v>
      </c>
      <c r="G5" s="67">
        <v>87.75</v>
      </c>
      <c r="H5" s="66" t="s">
        <v>120</v>
      </c>
      <c r="I5" s="66" t="s">
        <v>120</v>
      </c>
    </row>
    <row r="6" spans="1:9" ht="24" x14ac:dyDescent="0.25">
      <c r="A6" s="81" t="s">
        <v>121</v>
      </c>
      <c r="B6" s="58" t="s">
        <v>110</v>
      </c>
      <c r="C6" s="58" t="s">
        <v>119</v>
      </c>
      <c r="D6" s="58" t="s">
        <v>119</v>
      </c>
      <c r="E6" s="58" t="s">
        <v>75</v>
      </c>
      <c r="F6" s="59" t="s">
        <v>108</v>
      </c>
      <c r="G6" s="68">
        <v>105.3</v>
      </c>
      <c r="H6" s="60" t="s">
        <v>122</v>
      </c>
      <c r="I6" s="60" t="s">
        <v>122</v>
      </c>
    </row>
    <row r="7" spans="1:9" ht="24" x14ac:dyDescent="0.25">
      <c r="A7" s="81" t="s">
        <v>123</v>
      </c>
      <c r="B7" s="58" t="s">
        <v>110</v>
      </c>
      <c r="C7" s="58" t="s">
        <v>119</v>
      </c>
      <c r="D7" s="58" t="s">
        <v>119</v>
      </c>
      <c r="E7" s="58" t="s">
        <v>76</v>
      </c>
      <c r="F7" s="59" t="s">
        <v>107</v>
      </c>
      <c r="G7" s="68">
        <v>140.4</v>
      </c>
      <c r="H7" s="60" t="s">
        <v>124</v>
      </c>
      <c r="I7" s="60" t="s">
        <v>124</v>
      </c>
    </row>
    <row r="8" spans="1:9" ht="24" x14ac:dyDescent="0.25">
      <c r="A8" s="81" t="s">
        <v>125</v>
      </c>
      <c r="B8" s="58" t="s">
        <v>110</v>
      </c>
      <c r="C8" s="58" t="s">
        <v>119</v>
      </c>
      <c r="D8" s="58" t="s">
        <v>119</v>
      </c>
      <c r="E8" s="58" t="s">
        <v>77</v>
      </c>
      <c r="F8" s="59" t="s">
        <v>107</v>
      </c>
      <c r="G8" s="68">
        <v>152.1</v>
      </c>
      <c r="H8" s="60" t="s">
        <v>126</v>
      </c>
      <c r="I8" s="60" t="s">
        <v>127</v>
      </c>
    </row>
    <row r="9" spans="1:9" ht="24" x14ac:dyDescent="0.25">
      <c r="A9" s="81" t="s">
        <v>128</v>
      </c>
      <c r="B9" s="58" t="s">
        <v>110</v>
      </c>
      <c r="C9" s="58" t="s">
        <v>119</v>
      </c>
      <c r="D9" s="58" t="s">
        <v>119</v>
      </c>
      <c r="E9" s="58" t="s">
        <v>78</v>
      </c>
      <c r="F9" s="59" t="s">
        <v>107</v>
      </c>
      <c r="G9" s="68">
        <v>128.69999999999999</v>
      </c>
      <c r="H9" s="60" t="s">
        <v>129</v>
      </c>
      <c r="I9" s="60" t="s">
        <v>130</v>
      </c>
    </row>
    <row r="10" spans="1:9" ht="24" x14ac:dyDescent="0.25">
      <c r="A10" s="81" t="s">
        <v>131</v>
      </c>
      <c r="B10" s="58" t="s">
        <v>110</v>
      </c>
      <c r="C10" s="58" t="s">
        <v>119</v>
      </c>
      <c r="D10" s="58" t="s">
        <v>119</v>
      </c>
      <c r="E10" s="58" t="s">
        <v>79</v>
      </c>
      <c r="F10" s="59" t="s">
        <v>107</v>
      </c>
      <c r="G10" s="68">
        <v>122.85</v>
      </c>
      <c r="H10" s="60" t="s">
        <v>132</v>
      </c>
      <c r="I10" s="60" t="s">
        <v>133</v>
      </c>
    </row>
    <row r="11" spans="1:9" x14ac:dyDescent="0.25">
      <c r="A11" s="81" t="s">
        <v>134</v>
      </c>
      <c r="B11" s="58" t="s">
        <v>110</v>
      </c>
      <c r="C11" s="58" t="s">
        <v>119</v>
      </c>
      <c r="D11" s="58" t="s">
        <v>119</v>
      </c>
      <c r="E11" s="58" t="s">
        <v>80</v>
      </c>
      <c r="F11" s="59" t="s">
        <v>108</v>
      </c>
      <c r="G11" s="68">
        <v>117</v>
      </c>
      <c r="H11" s="60" t="s">
        <v>135</v>
      </c>
      <c r="I11" s="60" t="s">
        <v>135</v>
      </c>
    </row>
    <row r="12" spans="1:9" x14ac:dyDescent="0.25">
      <c r="A12" s="81" t="s">
        <v>136</v>
      </c>
      <c r="B12" s="58" t="s">
        <v>110</v>
      </c>
      <c r="C12" s="58" t="s">
        <v>119</v>
      </c>
      <c r="D12" s="58" t="s">
        <v>119</v>
      </c>
      <c r="E12" s="58" t="s">
        <v>81</v>
      </c>
      <c r="F12" s="59" t="s">
        <v>108</v>
      </c>
      <c r="G12" s="68">
        <v>5.5589000000000004</v>
      </c>
      <c r="H12" s="60" t="s">
        <v>137</v>
      </c>
      <c r="I12" s="60" t="s">
        <v>137</v>
      </c>
    </row>
    <row r="13" spans="1:9" x14ac:dyDescent="0.25">
      <c r="A13" s="81" t="s">
        <v>138</v>
      </c>
      <c r="B13" s="58" t="s">
        <v>110</v>
      </c>
      <c r="C13" s="58" t="s">
        <v>119</v>
      </c>
      <c r="D13" s="58" t="s">
        <v>119</v>
      </c>
      <c r="E13" s="58" t="s">
        <v>82</v>
      </c>
      <c r="F13" s="59" t="s">
        <v>108</v>
      </c>
      <c r="G13" s="68">
        <v>105.3</v>
      </c>
      <c r="H13" s="60" t="s">
        <v>139</v>
      </c>
      <c r="I13" s="60" t="s">
        <v>139</v>
      </c>
    </row>
    <row r="14" spans="1:9" x14ac:dyDescent="0.25">
      <c r="A14" s="81" t="s">
        <v>140</v>
      </c>
      <c r="B14" s="58" t="s">
        <v>110</v>
      </c>
      <c r="C14" s="58" t="s">
        <v>119</v>
      </c>
      <c r="D14" s="58" t="s">
        <v>119</v>
      </c>
      <c r="E14" s="58" t="s">
        <v>83</v>
      </c>
      <c r="F14" s="59" t="s">
        <v>107</v>
      </c>
      <c r="G14" s="68">
        <v>222.3</v>
      </c>
      <c r="H14" s="60" t="s">
        <v>141</v>
      </c>
      <c r="I14" s="60" t="s">
        <v>141</v>
      </c>
    </row>
    <row r="15" spans="1:9" x14ac:dyDescent="0.25">
      <c r="A15" s="81" t="s">
        <v>142</v>
      </c>
      <c r="B15" s="58" t="s">
        <v>110</v>
      </c>
      <c r="C15" s="58" t="s">
        <v>119</v>
      </c>
      <c r="D15" s="58" t="s">
        <v>119</v>
      </c>
      <c r="E15" s="58" t="s">
        <v>84</v>
      </c>
      <c r="F15" s="59" t="s">
        <v>107</v>
      </c>
      <c r="G15" s="68">
        <v>168.1875</v>
      </c>
      <c r="H15" s="60" t="s">
        <v>143</v>
      </c>
      <c r="I15" s="60" t="s">
        <v>143</v>
      </c>
    </row>
    <row r="16" spans="1:9" x14ac:dyDescent="0.25">
      <c r="A16" s="81" t="s">
        <v>144</v>
      </c>
      <c r="B16" s="58" t="s">
        <v>110</v>
      </c>
      <c r="C16" s="58" t="s">
        <v>119</v>
      </c>
      <c r="D16" s="58" t="s">
        <v>119</v>
      </c>
      <c r="E16" s="58" t="s">
        <v>85</v>
      </c>
      <c r="F16" s="59" t="s">
        <v>107</v>
      </c>
      <c r="G16" s="68">
        <v>134.55000000000001</v>
      </c>
      <c r="H16" s="60" t="s">
        <v>145</v>
      </c>
      <c r="I16" s="60" t="s">
        <v>145</v>
      </c>
    </row>
    <row r="17" spans="1:9" ht="24" x14ac:dyDescent="0.25">
      <c r="A17" s="81" t="s">
        <v>146</v>
      </c>
      <c r="B17" s="58" t="s">
        <v>110</v>
      </c>
      <c r="C17" s="58" t="s">
        <v>119</v>
      </c>
      <c r="D17" s="58" t="s">
        <v>119</v>
      </c>
      <c r="E17" s="58" t="s">
        <v>86</v>
      </c>
      <c r="F17" s="59" t="s">
        <v>105</v>
      </c>
      <c r="G17" s="68">
        <v>33.637500000000003</v>
      </c>
      <c r="H17" s="60" t="s">
        <v>147</v>
      </c>
      <c r="I17" s="60" t="s">
        <v>148</v>
      </c>
    </row>
    <row r="18" spans="1:9" x14ac:dyDescent="0.25">
      <c r="A18" s="81" t="s">
        <v>149</v>
      </c>
      <c r="B18" s="58" t="s">
        <v>110</v>
      </c>
      <c r="C18" s="58" t="s">
        <v>119</v>
      </c>
      <c r="D18" s="58" t="s">
        <v>119</v>
      </c>
      <c r="E18" s="58" t="s">
        <v>87</v>
      </c>
      <c r="F18" s="59" t="s">
        <v>108</v>
      </c>
      <c r="G18" s="68">
        <v>134.55000000000001</v>
      </c>
      <c r="H18" s="60" t="s">
        <v>150</v>
      </c>
      <c r="I18" s="60" t="s">
        <v>150</v>
      </c>
    </row>
    <row r="19" spans="1:9" ht="24" x14ac:dyDescent="0.25">
      <c r="A19" s="81" t="s">
        <v>151</v>
      </c>
      <c r="B19" s="58" t="s">
        <v>110</v>
      </c>
      <c r="C19" s="58" t="s">
        <v>119</v>
      </c>
      <c r="D19" s="58" t="s">
        <v>119</v>
      </c>
      <c r="E19" s="58" t="s">
        <v>88</v>
      </c>
      <c r="F19" s="59" t="s">
        <v>109</v>
      </c>
      <c r="G19" s="68">
        <v>456.3</v>
      </c>
      <c r="H19" s="60" t="s">
        <v>152</v>
      </c>
      <c r="I19" s="60" t="s">
        <v>152</v>
      </c>
    </row>
    <row r="20" spans="1:9" x14ac:dyDescent="0.25">
      <c r="A20" s="81" t="s">
        <v>153</v>
      </c>
      <c r="B20" s="58" t="s">
        <v>110</v>
      </c>
      <c r="C20" s="58" t="s">
        <v>119</v>
      </c>
      <c r="D20" s="58" t="s">
        <v>154</v>
      </c>
      <c r="E20" s="58" t="s">
        <v>89</v>
      </c>
      <c r="F20" s="59" t="s">
        <v>105</v>
      </c>
      <c r="G20" s="68">
        <v>23.5412</v>
      </c>
      <c r="H20" s="60" t="s">
        <v>155</v>
      </c>
      <c r="I20" s="60" t="s">
        <v>155</v>
      </c>
    </row>
    <row r="21" spans="1:9" x14ac:dyDescent="0.25">
      <c r="A21" s="81" t="s">
        <v>156</v>
      </c>
      <c r="B21" s="58" t="s">
        <v>110</v>
      </c>
      <c r="C21" s="58" t="s">
        <v>119</v>
      </c>
      <c r="D21" s="58" t="s">
        <v>154</v>
      </c>
      <c r="E21" s="58" t="s">
        <v>90</v>
      </c>
      <c r="F21" s="59" t="s">
        <v>106</v>
      </c>
      <c r="G21" s="68">
        <v>14.473699999999999</v>
      </c>
      <c r="H21" s="60" t="s">
        <v>157</v>
      </c>
      <c r="I21" s="60" t="s">
        <v>157</v>
      </c>
    </row>
    <row r="22" spans="1:9" ht="24" x14ac:dyDescent="0.25">
      <c r="A22" s="81" t="s">
        <v>158</v>
      </c>
      <c r="B22" s="58" t="s">
        <v>110</v>
      </c>
      <c r="C22" s="58" t="s">
        <v>119</v>
      </c>
      <c r="D22" s="58" t="s">
        <v>154</v>
      </c>
      <c r="E22" s="58" t="s">
        <v>91</v>
      </c>
      <c r="F22" s="59" t="s">
        <v>106</v>
      </c>
      <c r="G22" s="68">
        <v>17.831600000000002</v>
      </c>
      <c r="H22" s="60" t="s">
        <v>159</v>
      </c>
      <c r="I22" s="60" t="s">
        <v>159</v>
      </c>
    </row>
    <row r="23" spans="1:9" ht="36" x14ac:dyDescent="0.25">
      <c r="A23" s="81" t="s">
        <v>160</v>
      </c>
      <c r="B23" s="58" t="s">
        <v>110</v>
      </c>
      <c r="C23" s="58" t="s">
        <v>119</v>
      </c>
      <c r="D23" s="58" t="s">
        <v>119</v>
      </c>
      <c r="E23" s="58" t="s">
        <v>92</v>
      </c>
      <c r="F23" s="59" t="s">
        <v>107</v>
      </c>
      <c r="G23" s="68">
        <v>459.22500000000002</v>
      </c>
      <c r="H23" s="60" t="s">
        <v>161</v>
      </c>
      <c r="I23" s="60" t="s">
        <v>162</v>
      </c>
    </row>
    <row r="24" spans="1:9" ht="36" x14ac:dyDescent="0.25">
      <c r="A24" s="81" t="s">
        <v>163</v>
      </c>
      <c r="B24" s="58" t="s">
        <v>110</v>
      </c>
      <c r="C24" s="58" t="s">
        <v>119</v>
      </c>
      <c r="D24" s="58" t="s">
        <v>119</v>
      </c>
      <c r="E24" s="58" t="s">
        <v>93</v>
      </c>
      <c r="F24" s="59" t="s">
        <v>107</v>
      </c>
      <c r="G24" s="68">
        <v>468</v>
      </c>
      <c r="H24" s="60" t="s">
        <v>164</v>
      </c>
      <c r="I24" s="60" t="s">
        <v>165</v>
      </c>
    </row>
    <row r="25" spans="1:9" ht="36" x14ac:dyDescent="0.25">
      <c r="A25" s="81" t="s">
        <v>166</v>
      </c>
      <c r="B25" s="58" t="s">
        <v>110</v>
      </c>
      <c r="C25" s="58" t="s">
        <v>119</v>
      </c>
      <c r="D25" s="58" t="s">
        <v>119</v>
      </c>
      <c r="E25" s="58" t="s">
        <v>94</v>
      </c>
      <c r="F25" s="59" t="s">
        <v>107</v>
      </c>
      <c r="G25" s="68">
        <v>773.721</v>
      </c>
      <c r="H25" s="60" t="s">
        <v>167</v>
      </c>
      <c r="I25" s="60" t="s">
        <v>168</v>
      </c>
    </row>
    <row r="26" spans="1:9" ht="36" x14ac:dyDescent="0.25">
      <c r="A26" s="81" t="s">
        <v>169</v>
      </c>
      <c r="B26" s="58" t="s">
        <v>110</v>
      </c>
      <c r="C26" s="58" t="s">
        <v>119</v>
      </c>
      <c r="D26" s="58" t="s">
        <v>154</v>
      </c>
      <c r="E26" s="58" t="s">
        <v>95</v>
      </c>
      <c r="F26" s="59" t="s">
        <v>105</v>
      </c>
      <c r="G26" s="68">
        <v>10.105</v>
      </c>
      <c r="H26" s="60" t="s">
        <v>170</v>
      </c>
      <c r="I26" s="60" t="s">
        <v>171</v>
      </c>
    </row>
    <row r="27" spans="1:9" ht="36" x14ac:dyDescent="0.25">
      <c r="A27" s="82" t="s">
        <v>172</v>
      </c>
      <c r="B27" s="61" t="s">
        <v>110</v>
      </c>
      <c r="C27" s="61" t="s">
        <v>119</v>
      </c>
      <c r="D27" s="61" t="s">
        <v>154</v>
      </c>
      <c r="E27" s="61" t="s">
        <v>96</v>
      </c>
      <c r="F27" s="62" t="s">
        <v>105</v>
      </c>
      <c r="G27" s="69">
        <v>23.402799999999999</v>
      </c>
      <c r="H27" s="63" t="s">
        <v>173</v>
      </c>
      <c r="I27" s="63" t="s">
        <v>174</v>
      </c>
    </row>
  </sheetData>
  <sheetProtection algorithmName="SHA-512" hashValue="TXgyqqnEF/PlT9iOozMGOl/gQUA18+a99IYiEqz2uTbhdC0NOYWsGPzTy2g8iuFLYUZoUSrFXkUIlXQAd9Fbzg==" saltValue="xxalDZ0oq21KzAPIGI8qPw==" spinCount="100000" sheet="1" objects="1" scenarios="1" autoFilter="0"/>
  <autoFilter ref="A1:I27" xr:uid="{00000000-0001-0000-00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Rates</vt:lpstr>
      <vt:lpstr>Price Evaluation</vt:lpstr>
      <vt:lpstr>v8 Responsive Data</vt:lpstr>
      <vt:lpstr>'Price Evaluation'!Print_Area</vt:lpstr>
      <vt:lpstr>Rates!Print_Area</vt:lpstr>
      <vt:lpstr>'v8 Responsive Data'!qexpExcelDataFile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2025-01-16T14:16:53Z</cp:lastPrinted>
  <dcterms:created xsi:type="dcterms:W3CDTF">2023-06-22T08:02:26Z</dcterms:created>
  <dcterms:modified xsi:type="dcterms:W3CDTF">2025-11-25T11:23:13Z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087b-5a0b-4f6f-ba02-34936a8c67e1_Enabled">
    <vt:lpwstr>true</vt:lpwstr>
  </property>
  <property fmtid="{D5CDD505-2E9C-101B-9397-08002B2CF9AE}" pid="3" name="MSIP_Label_6d4a087b-5a0b-4f6f-ba02-34936a8c67e1_SetDate">
    <vt:lpwstr>2024-07-01T12:21:06Z</vt:lpwstr>
  </property>
  <property fmtid="{D5CDD505-2E9C-101B-9397-08002B2CF9AE}" pid="4" name="MSIP_Label_6d4a087b-5a0b-4f6f-ba02-34936a8c67e1_Method">
    <vt:lpwstr>Privileged</vt:lpwstr>
  </property>
  <property fmtid="{D5CDD505-2E9C-101B-9397-08002B2CF9AE}" pid="5" name="MSIP_Label_6d4a087b-5a0b-4f6f-ba02-34936a8c67e1_Name">
    <vt:lpwstr>Confidential</vt:lpwstr>
  </property>
  <property fmtid="{D5CDD505-2E9C-101B-9397-08002B2CF9AE}" pid="6" name="MSIP_Label_6d4a087b-5a0b-4f6f-ba02-34936a8c67e1_SiteId">
    <vt:lpwstr>1f758329-8df9-4285-af1e-1f1e58d2d08b</vt:lpwstr>
  </property>
  <property fmtid="{D5CDD505-2E9C-101B-9397-08002B2CF9AE}" pid="7" name="MSIP_Label_6d4a087b-5a0b-4f6f-ba02-34936a8c67e1_ActionId">
    <vt:lpwstr>9f7a187c-d7e8-42fd-91d0-504f0e0b9996</vt:lpwstr>
  </property>
  <property fmtid="{D5CDD505-2E9C-101B-9397-08002B2CF9AE}" pid="8" name="MSIP_Label_6d4a087b-5a0b-4f6f-ba02-34936a8c67e1_ContentBits">
    <vt:lpwstr>0</vt:lpwstr>
  </property>
</Properties>
</file>