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105" documentId="8_{F0266B2E-0A02-4F45-99FB-06174C8F1D4A}" xr6:coauthVersionLast="47" xr6:coauthVersionMax="47" xr10:uidLastSave="{73AA14D3-0F38-40E6-AB13-EB70F7A5E290}"/>
  <bookViews>
    <workbookView xWindow="-98" yWindow="-98" windowWidth="21795" windowHeight="13875" xr2:uid="{00000000-000D-0000-FFFF-FFFF00000000}"/>
  </bookViews>
  <sheets>
    <sheet name="Instructions" sheetId="3" r:id="rId1"/>
    <sheet name="Services Pricing" sheetId="1" r:id="rId2"/>
    <sheet name="Schedule of Rates" sheetId="2" r:id="rId3"/>
    <sheet name="PPM" sheetId="4" r:id="rId4"/>
  </sheets>
  <definedNames>
    <definedName name="_xlnm._FilterDatabase" localSheetId="1" hidden="1">'Services Pricing'!$A$3:$E$20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4" l="1"/>
  <c r="I4" i="4"/>
  <c r="I5" i="4"/>
  <c r="I6" i="4"/>
  <c r="I8" i="4"/>
  <c r="I9" i="4"/>
  <c r="I10" i="4"/>
  <c r="I11" i="4"/>
  <c r="I12" i="4"/>
  <c r="I13" i="4"/>
  <c r="I14" i="4"/>
  <c r="I15" i="4"/>
  <c r="I16" i="4"/>
  <c r="I17" i="4"/>
  <c r="I18" i="4"/>
  <c r="I19" i="4"/>
  <c r="I20" i="4"/>
  <c r="I21" i="4"/>
  <c r="I22" i="4"/>
  <c r="I23" i="4"/>
  <c r="I24" i="4"/>
  <c r="I25" i="4"/>
  <c r="I26" i="4"/>
  <c r="I27" i="4"/>
  <c r="I28" i="4"/>
  <c r="I29" i="4"/>
  <c r="I30" i="4"/>
  <c r="I31" i="4"/>
  <c r="I32" i="4"/>
  <c r="I33" i="4"/>
  <c r="H34" i="4"/>
  <c r="H35" i="4" s="1"/>
  <c r="I35" i="4" s="1"/>
  <c r="E18" i="3" s="1"/>
  <c r="E26" i="1"/>
  <c r="F26" i="1" s="1"/>
  <c r="E27" i="1"/>
  <c r="F27" i="1" s="1"/>
  <c r="E28" i="1"/>
  <c r="F28" i="1" s="1"/>
  <c r="E29" i="1"/>
  <c r="F29" i="1" s="1"/>
  <c r="E30" i="1"/>
  <c r="F30" i="1" s="1"/>
  <c r="E31" i="1"/>
  <c r="F31" i="1" s="1"/>
  <c r="E32" i="1"/>
  <c r="F32" i="1" s="1"/>
  <c r="E25" i="1"/>
  <c r="F25" i="1" s="1"/>
  <c r="E5" i="1"/>
  <c r="F5" i="1" s="1"/>
  <c r="E6" i="1"/>
  <c r="F6" i="1" s="1"/>
  <c r="E7" i="1"/>
  <c r="F7" i="1" s="1"/>
  <c r="E8" i="1"/>
  <c r="F8" i="1" s="1"/>
  <c r="E9" i="1"/>
  <c r="F9" i="1" s="1"/>
  <c r="E10" i="1"/>
  <c r="F10" i="1" s="1"/>
  <c r="E11" i="1"/>
  <c r="F11" i="1" s="1"/>
  <c r="E12" i="1"/>
  <c r="F12" i="1" s="1"/>
  <c r="E13" i="1"/>
  <c r="F13" i="1" s="1"/>
  <c r="E14" i="1"/>
  <c r="F14" i="1" s="1"/>
  <c r="E15" i="1"/>
  <c r="F15" i="1" s="1"/>
  <c r="E16" i="1"/>
  <c r="F16" i="1" s="1"/>
  <c r="E18" i="1"/>
  <c r="F18" i="1" s="1"/>
  <c r="E19" i="1"/>
  <c r="F19" i="1" s="1"/>
  <c r="E20" i="1"/>
  <c r="F20" i="1" s="1"/>
  <c r="E4" i="1"/>
  <c r="F4" i="1" s="1"/>
  <c r="I34" i="4" l="1"/>
  <c r="E34" i="1"/>
  <c r="F34" i="1" s="1"/>
  <c r="E21" i="1"/>
  <c r="F21" i="1" l="1"/>
  <c r="F35" i="1" s="1"/>
  <c r="E17" i="3" s="1"/>
  <c r="E19" i="3" s="1"/>
  <c r="E35"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<sst xmlns="http://schemas.openxmlformats.org/spreadsheetml/2006/main" count="398" uniqueCount="130">
  <si>
    <t>Supplier Name:</t>
  </si>
  <si>
    <t>Provide a price for each of the PPM requirements in the PPM Tab and your proposed frequency, and indicate whether this will be delivered by you or sub-contracted</t>
  </si>
  <si>
    <t>Please include an hourly rate for each of the trades.</t>
  </si>
  <si>
    <t>The totals columns include a formula to add VAT at 20%</t>
  </si>
  <si>
    <t xml:space="preserve">Services Evaluation </t>
  </si>
  <si>
    <t>PPM total</t>
  </si>
  <si>
    <t>Evaluation price (inc VAT)</t>
  </si>
  <si>
    <t>Services Pricing</t>
  </si>
  <si>
    <t>Trade/Activity</t>
  </si>
  <si>
    <t>Priority Level</t>
  </si>
  <si>
    <t>Hourly Rate</t>
  </si>
  <si>
    <t>Total exc VAT</t>
  </si>
  <si>
    <t>Total inc VAT</t>
  </si>
  <si>
    <t>Priority 3 Standard Rate 0700-1900 Mon- Fri</t>
  </si>
  <si>
    <t>Priority 2 Standard Rate 0700-1900 Mon- Fri</t>
  </si>
  <si>
    <t>Priority 1 Standard Rate 0700-1900 Mon- Fri</t>
  </si>
  <si>
    <t>Carpenter (skilled)</t>
  </si>
  <si>
    <t>Painter &amp; Decorator</t>
  </si>
  <si>
    <t xml:space="preserve">Air Conditioning Engineers </t>
  </si>
  <si>
    <t>Electrician (All Grades)</t>
  </si>
  <si>
    <t>Plumbers (All Grades)</t>
  </si>
  <si>
    <t>Security System Engineers</t>
  </si>
  <si>
    <t>Total</t>
  </si>
  <si>
    <t>Description</t>
  </si>
  <si>
    <t>Estimated Number</t>
  </si>
  <si>
    <t>Cost per Test/Item</t>
  </si>
  <si>
    <t>Total Inc VAT</t>
  </si>
  <si>
    <t>PAT</t>
  </si>
  <si>
    <t>Visual check only</t>
  </si>
  <si>
    <t>1-500</t>
  </si>
  <si>
    <t>501-2000</t>
  </si>
  <si>
    <t>Microwave Leakage Test</t>
  </si>
  <si>
    <t>Replace Fuse</t>
  </si>
  <si>
    <t>Change Plug Top</t>
  </si>
  <si>
    <t>Re-terminate Flex</t>
  </si>
  <si>
    <t>Renew Flex</t>
  </si>
  <si>
    <t>Number of Tests Engineer will carry out in a day (9am to 5pm)</t>
  </si>
  <si>
    <t>Services Total</t>
  </si>
  <si>
    <t>Schedule of Rates</t>
  </si>
  <si>
    <t>Item Reference / Note Title</t>
  </si>
  <si>
    <t>Item Description / Note details</t>
  </si>
  <si>
    <t>Plasterer (skilled)</t>
  </si>
  <si>
    <t>Multi Skilled Engineer (All Grades)</t>
  </si>
  <si>
    <t xml:space="preserve">PPM requirements </t>
  </si>
  <si>
    <t>Asset Technical Name</t>
  </si>
  <si>
    <t>Qty</t>
  </si>
  <si>
    <t>Asset Level</t>
  </si>
  <si>
    <t>Asset Position</t>
  </si>
  <si>
    <t xml:space="preserve">Current Frequency </t>
  </si>
  <si>
    <t xml:space="preserve">Proposed Frequency </t>
  </si>
  <si>
    <t>Self Delivery/ Subcontracted</t>
  </si>
  <si>
    <t>Annual costs proposed frequency inc VAT</t>
  </si>
  <si>
    <t>RECEPTION</t>
  </si>
  <si>
    <t>WATER RISK ASSESSMENT REVIEW</t>
  </si>
  <si>
    <t>TAP TEMPERATURES CWS &amp; DHWS</t>
  </si>
  <si>
    <t>TVC SAMPLING</t>
  </si>
  <si>
    <t>WEEKLY FLUSHING</t>
  </si>
  <si>
    <t>THROUGHOUT</t>
  </si>
  <si>
    <t>Weekly</t>
  </si>
  <si>
    <t>A/C-Heat Pump Split System-Condensing Unit</t>
  </si>
  <si>
    <t>EXTERNAL</t>
  </si>
  <si>
    <t>A/C-Heat Pump Split System-Indoor Unit</t>
  </si>
  <si>
    <t>OFFICE SPACE</t>
  </si>
  <si>
    <t>Aquapoint 111 Water Heater</t>
  </si>
  <si>
    <t>STAFF FACILITIES</t>
  </si>
  <si>
    <t>Under counter water heater 2kw</t>
  </si>
  <si>
    <t>Kitche Hydrotap BC 160/175G4</t>
  </si>
  <si>
    <t>KITCHEN</t>
  </si>
  <si>
    <t>Quarterly</t>
  </si>
  <si>
    <t>Elec-Lighting-Emergency Lighting</t>
  </si>
  <si>
    <t>General Lighting 600 x 600</t>
  </si>
  <si>
    <t xml:space="preserve">Down Lighting </t>
  </si>
  <si>
    <t>Elec-LV-AC Control Panel</t>
  </si>
  <si>
    <t>CLEANERS ROOM</t>
  </si>
  <si>
    <t>Elec-LV-Distribution Panel</t>
  </si>
  <si>
    <t>PLANT ROOM</t>
  </si>
  <si>
    <t>Fire-Protect-Extinguisher-All Types</t>
  </si>
  <si>
    <t>Fire-Protect-Extinguisher-Blanket</t>
  </si>
  <si>
    <t>Sanitation-Sanitary Fitting-Shower-Electric</t>
  </si>
  <si>
    <t>DISABLED TOILET</t>
  </si>
  <si>
    <t>Shower Heads and Hoses</t>
  </si>
  <si>
    <t>Valve-Thermal Mixing</t>
  </si>
  <si>
    <t>Six Monthly</t>
  </si>
  <si>
    <t>Security-Access Control-All Sys</t>
  </si>
  <si>
    <t>Security-CCTV-All Sys</t>
  </si>
  <si>
    <t>Security-Intercom-Voice-All Sys</t>
  </si>
  <si>
    <t>Security-Intruder Alarm-All Sys</t>
  </si>
  <si>
    <t>Written Scheme Review</t>
  </si>
  <si>
    <t>Schematic Drawings Check</t>
  </si>
  <si>
    <t>Waterless urinal maintenance</t>
  </si>
  <si>
    <t xml:space="preserve">MENS TOILETS </t>
  </si>
  <si>
    <t>Fixed Electrical Testing - 5years*</t>
  </si>
  <si>
    <t>5 yearly</t>
  </si>
  <si>
    <t>Fire Risk Assessment Review</t>
  </si>
  <si>
    <t>PAT Testing - Kitchen Appliances and portable equipment</t>
  </si>
  <si>
    <t>3 yearly</t>
  </si>
  <si>
    <t>Total Cost excl. VAT</t>
  </si>
  <si>
    <t>Evaluation Price</t>
  </si>
  <si>
    <t>Total Cost incl. VAT</t>
  </si>
  <si>
    <t>Priority 1 Emergency Standard Rate 0700-1900 Mon- Fri</t>
  </si>
  <si>
    <t>Priority 1 Emergency Standard Rate 1900-0700 Mon- Fri</t>
  </si>
  <si>
    <t>Priority 1 Emergency Rate Any Time Weekends &amp; B/H</t>
  </si>
  <si>
    <t>Priority 2 Important Standard Rate 0700-1900 Mon- Fri</t>
  </si>
  <si>
    <t>Priority 2 Important Standard Rate 1900-0700 Mon- Fri</t>
  </si>
  <si>
    <t>Priority 2 Important Rate Any Time Weekends &amp; B/H</t>
  </si>
  <si>
    <t>Priority 3 Routine Standard Rate 0700-1900 Mon- Fri</t>
  </si>
  <si>
    <t>Priority 3 Routine Standard Rate 1900-0700 Mon- Fri</t>
  </si>
  <si>
    <t>Priority 3 Routine Rate Any Time Weekends 0700 - 1900</t>
  </si>
  <si>
    <t>PAT Testing - All IT &amp; office equipment</t>
  </si>
  <si>
    <t>Monthly</t>
  </si>
  <si>
    <t>Annually</t>
  </si>
  <si>
    <t>Monthly/ Annual Certs</t>
  </si>
  <si>
    <t>2 yearly</t>
  </si>
  <si>
    <t>Monthly flushing of expansion vessel pipework</t>
  </si>
  <si>
    <t>Ground floor</t>
  </si>
  <si>
    <t>Please provide a cost for the various elements of Portable Appliance Testing. The numbers provided are indicative</t>
  </si>
  <si>
    <t>Pricing should be based on the time an engineer is on site carrying out the assigned task. No travel time should be included</t>
  </si>
  <si>
    <t>The price evaluation shown below is the total of Services Pricing tab and PPM pricing tab, please check the totals on these tabs is correct</t>
  </si>
  <si>
    <t xml:space="preserve">Only pricing shown in the Services Pricing along with the PPM pricing will be evaluated.  </t>
  </si>
  <si>
    <t>Hours previously used</t>
  </si>
  <si>
    <t>Handyperson</t>
  </si>
  <si>
    <t>*last completed 2026</t>
  </si>
  <si>
    <t>Multiskilled Tradesperson</t>
  </si>
  <si>
    <t>Please ensure that you submit a Price/Rate for all of the elements shown within this schedule and the tabs: Services Pricing, Schedule of Rates and PPM</t>
  </si>
  <si>
    <t>The trades and activities included are those most likely to be used on this Framework Agreement, based on the information included</t>
  </si>
  <si>
    <t>Please confirm that all submitted rates already comply with the Real Living Wage requirement.</t>
  </si>
  <si>
    <t>Annual costs by proposed frequency excl. VAT</t>
  </si>
  <si>
    <t xml:space="preserve">REACTIVE AND PLANNED FACILITIES MANAGEMENT SERVICES Response Template 3. Pricing Schedule </t>
  </si>
  <si>
    <t>TENDER REF: QWL262702</t>
  </si>
  <si>
    <t xml:space="preserve">The Agreement period will be three years with an option for an extension of up to two years. Prices will be fixed for the initial term subject to clauses 14.5 and 4.6 of the terms and conditions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</si>
</sst>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1" x14ac:knownFonts="1">
    <font>
      <sz val="11"/>
      <color theme="1"/>
      <name val="Calibri"/>
      <family val="2"/>
      <scheme val="minor"/>
    </font>
    <font>
      <sz val="12"/>
      <color theme="1"/>
      <name val="Segoe UI"/>
      <family val="2"/>
    </font>
    <font>
      <b/>
      <sz val="11"/>
      <color theme="1"/>
      <name val="Calibri"/>
      <family val="2"/>
      <scheme val="minor"/>
    </font>
    <font>
      <sz val="10"/>
      <color rgb="FF000000"/>
      <name val="Arial"/>
      <family val="2"/>
    </font>
    <font>
      <b/>
      <sz val="10"/>
      <color theme="1"/>
      <name val="Segoe UI"/>
      <family val="2"/>
    </font>
    <font>
      <sz val="11"/>
      <color theme="1"/>
      <name val="Calibri"/>
      <family val="2"/>
      <scheme val="minor"/>
    </font>
    <font>
      <b/>
      <sz val="11"/>
      <color theme="1"/>
      <name val="Segoe UI"/>
      <family val="2"/>
    </font>
    <font>
      <sz val="11"/>
      <color theme="1"/>
      <name val="Segoe UI"/>
      <family val="2"/>
    </font>
    <font>
      <sz val="11"/>
      <name val="Segoe UI"/>
      <family val="2"/>
    </font>
    <font>
      <sz val="10"/>
      <color rgb="FF000000"/>
      <name val="Segoe UI"/>
      <family val="2"/>
    </font>
    <font>
      <sz val="11"/>
      <color rgb="FF000000"/>
      <name val="Segoe UI"/>
      <family val="2"/>
    </font>
  </fonts>
  <fills count="11">
    <fill>
      <patternFill patternType="none"/>
    </fill>
    <fill>
      <patternFill patternType="gray125"/>
    </fill>
    <fill>
      <patternFill patternType="solid">
        <fgColor theme="4"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diagonal/>
    </border>
  </borders>
  <cellStyleXfs count="2">
    <xf numFmtId="0" fontId="0" fillId="0" borderId="0"/>
    <xf numFmtId="0" fontId="5" fillId="0" borderId="0"/>
  </cellStyleXfs>
  <cellXfs count="68">
    <xf numFmtId="0" fontId="0" fillId="0" borderId="0" xfId="0"/>
    <xf numFmtId="0" fontId="2" fillId="2" borderId="1" xfId="0" applyFont="1" applyFill="1" applyBorder="1"/>
    <xf numFmtId="0" fontId="2" fillId="3" borderId="1" xfId="0" applyFont="1" applyFill="1" applyBorder="1"/>
    <xf numFmtId="49" fontId="3" fillId="0" borderId="1" xfId="0" applyNumberFormat="1" applyFont="1" applyBorder="1" applyAlignment="1" applyProtection="1">
      <alignment vertical="top" wrapText="1"/>
      <protection locked="0"/>
    </xf>
    <xf numFmtId="0" fontId="0" fillId="0" borderId="1" xfId="0" applyBorder="1"/>
    <xf numFmtId="0" fontId="0" fillId="4" borderId="1" xfId="0" applyFill="1" applyBorder="1"/>
    <xf numFmtId="0" fontId="2" fillId="0" borderId="0" xfId="0" applyFont="1"/>
    <xf numFmtId="0" fontId="4" fillId="0" borderId="0" xfId="0" applyFont="1"/>
    <xf numFmtId="0" fontId="4" fillId="4" borderId="0" xfId="0" applyFont="1" applyFill="1"/>
    <xf numFmtId="0" fontId="0" fillId="5" borderId="0" xfId="0" applyFill="1"/>
    <xf numFmtId="0" fontId="2" fillId="3" borderId="6" xfId="0" applyFont="1" applyFill="1" applyBorder="1"/>
    <xf numFmtId="0" fontId="2" fillId="5" borderId="1" xfId="0" applyFont="1" applyFill="1" applyBorder="1"/>
    <xf numFmtId="0" fontId="0" fillId="5" borderId="1" xfId="0" applyFill="1" applyBorder="1"/>
    <xf numFmtId="0" fontId="0" fillId="5" borderId="5" xfId="0" applyFill="1" applyBorder="1"/>
    <xf numFmtId="0" fontId="6" fillId="0" borderId="0" xfId="0" applyFont="1"/>
    <xf numFmtId="0" fontId="7" fillId="0" borderId="0" xfId="0" applyFont="1"/>
    <xf numFmtId="0" fontId="7" fillId="4" borderId="1" xfId="0" applyFont="1" applyFill="1" applyBorder="1"/>
    <xf numFmtId="0" fontId="7" fillId="4" borderId="1" xfId="0" applyFont="1" applyFill="1" applyBorder="1" applyAlignment="1">
      <alignment horizontal="center"/>
    </xf>
    <xf numFmtId="0" fontId="7" fillId="4" borderId="1" xfId="0" applyFont="1" applyFill="1" applyBorder="1" applyAlignment="1">
      <alignment horizontal="center" wrapText="1"/>
    </xf>
    <xf numFmtId="0" fontId="7" fillId="4" borderId="1" xfId="0" applyFont="1" applyFill="1" applyBorder="1" applyAlignment="1">
      <alignment wrapText="1"/>
    </xf>
    <xf numFmtId="0" fontId="6" fillId="4" borderId="1" xfId="0" applyFont="1" applyFill="1" applyBorder="1" applyAlignment="1">
      <alignment wrapText="1"/>
    </xf>
    <xf numFmtId="0" fontId="8" fillId="5" borderId="1" xfId="0" applyFont="1" applyFill="1" applyBorder="1"/>
    <xf numFmtId="0" fontId="7" fillId="5" borderId="1" xfId="0" applyFont="1" applyFill="1" applyBorder="1"/>
    <xf numFmtId="0" fontId="7" fillId="5" borderId="1" xfId="1" applyFont="1" applyFill="1" applyBorder="1"/>
    <xf numFmtId="0" fontId="7" fillId="0" borderId="1" xfId="1" applyFont="1" applyBorder="1"/>
    <xf numFmtId="44" fontId="7" fillId="0" borderId="1" xfId="1" applyNumberFormat="1" applyFont="1" applyBorder="1"/>
    <xf numFmtId="44" fontId="7" fillId="0" borderId="0" xfId="0" applyNumberFormat="1" applyFont="1"/>
    <xf numFmtId="0" fontId="8" fillId="5" borderId="0" xfId="0" applyFont="1" applyFill="1"/>
    <xf numFmtId="0" fontId="7" fillId="5" borderId="0" xfId="0" applyFont="1" applyFill="1"/>
    <xf numFmtId="0" fontId="7" fillId="0" borderId="3" xfId="0" applyFont="1" applyBorder="1"/>
    <xf numFmtId="44" fontId="7" fillId="0" borderId="3" xfId="0" applyNumberFormat="1" applyFont="1" applyBorder="1"/>
    <xf numFmtId="0" fontId="7" fillId="0" borderId="1" xfId="0" applyFont="1" applyBorder="1"/>
    <xf numFmtId="44" fontId="7" fillId="0" borderId="1" xfId="0" applyNumberFormat="1" applyFont="1" applyBorder="1"/>
    <xf numFmtId="164" fontId="7" fillId="0" borderId="3" xfId="0" applyNumberFormat="1" applyFont="1" applyBorder="1"/>
    <xf numFmtId="0" fontId="8" fillId="0" borderId="0" xfId="0" applyFont="1"/>
    <xf numFmtId="0" fontId="6" fillId="5" borderId="0" xfId="0" applyFont="1" applyFill="1"/>
    <xf numFmtId="0" fontId="6" fillId="5" borderId="4" xfId="0" applyFont="1" applyFill="1" applyBorder="1"/>
    <xf numFmtId="164" fontId="6" fillId="5" borderId="4" xfId="0" applyNumberFormat="1" applyFont="1" applyFill="1" applyBorder="1"/>
    <xf numFmtId="44" fontId="7" fillId="5" borderId="0" xfId="0" applyNumberFormat="1" applyFont="1" applyFill="1"/>
    <xf numFmtId="0" fontId="6" fillId="4" borderId="0" xfId="0" applyFont="1" applyFill="1"/>
    <xf numFmtId="0" fontId="7" fillId="4" borderId="0" xfId="0" applyFont="1" applyFill="1"/>
    <xf numFmtId="0" fontId="6" fillId="4" borderId="1" xfId="0" applyFont="1" applyFill="1" applyBorder="1" applyAlignment="1">
      <alignment horizontal="left"/>
    </xf>
    <xf numFmtId="49" fontId="9" fillId="6" borderId="1" xfId="0" applyNumberFormat="1" applyFont="1" applyFill="1" applyBorder="1" applyAlignment="1" applyProtection="1">
      <alignment vertical="top" wrapText="1"/>
      <protection locked="0"/>
    </xf>
    <xf numFmtId="0" fontId="7" fillId="6" borderId="1" xfId="0" applyFont="1" applyFill="1" applyBorder="1"/>
    <xf numFmtId="49" fontId="9" fillId="3" borderId="1" xfId="0" applyNumberFormat="1" applyFont="1" applyFill="1" applyBorder="1" applyAlignment="1" applyProtection="1">
      <alignment vertical="top" wrapText="1"/>
      <protection locked="0"/>
    </xf>
    <xf numFmtId="0" fontId="7" fillId="3" borderId="1" xfId="0" applyFont="1" applyFill="1" applyBorder="1"/>
    <xf numFmtId="49" fontId="9" fillId="7" borderId="1" xfId="0" applyNumberFormat="1" applyFont="1" applyFill="1" applyBorder="1" applyAlignment="1" applyProtection="1">
      <alignment vertical="top" wrapText="1"/>
      <protection locked="0"/>
    </xf>
    <xf numFmtId="0" fontId="7" fillId="7" borderId="1" xfId="0" applyFont="1" applyFill="1" applyBorder="1"/>
    <xf numFmtId="49" fontId="9" fillId="8" borderId="1" xfId="0" applyNumberFormat="1" applyFont="1" applyFill="1" applyBorder="1" applyAlignment="1" applyProtection="1">
      <alignment vertical="top" wrapText="1"/>
      <protection locked="0"/>
    </xf>
    <xf numFmtId="0" fontId="7" fillId="8" borderId="1" xfId="0" applyFont="1" applyFill="1" applyBorder="1"/>
    <xf numFmtId="49" fontId="9" fillId="9" borderId="1" xfId="0" applyNumberFormat="1" applyFont="1" applyFill="1" applyBorder="1" applyAlignment="1" applyProtection="1">
      <alignment vertical="top" wrapText="1"/>
      <protection locked="0"/>
    </xf>
    <xf numFmtId="0" fontId="7" fillId="9" borderId="1" xfId="0" applyFont="1" applyFill="1" applyBorder="1"/>
    <xf numFmtId="49" fontId="9" fillId="10" borderId="1" xfId="0" applyNumberFormat="1" applyFont="1" applyFill="1" applyBorder="1" applyAlignment="1" applyProtection="1">
      <alignment vertical="top" wrapText="1"/>
      <protection locked="0"/>
    </xf>
    <xf numFmtId="0" fontId="7" fillId="10" borderId="1" xfId="0" applyFont="1" applyFill="1" applyBorder="1"/>
    <xf numFmtId="0" fontId="6" fillId="2" borderId="1" xfId="0" applyFont="1" applyFill="1" applyBorder="1" applyAlignment="1">
      <alignment horizontal="center"/>
    </xf>
    <xf numFmtId="0" fontId="6" fillId="2" borderId="1" xfId="0" applyFont="1" applyFill="1" applyBorder="1" applyAlignment="1">
      <alignment horizontal="left" vertical="top" wrapText="1"/>
    </xf>
    <xf numFmtId="0" fontId="6" fillId="3" borderId="1" xfId="0" applyFont="1" applyFill="1" applyBorder="1" applyAlignment="1">
      <alignment horizontal="center"/>
    </xf>
    <xf numFmtId="0" fontId="6" fillId="5" borderId="5" xfId="0" applyFont="1" applyFill="1" applyBorder="1" applyAlignment="1">
      <alignment horizontal="center"/>
    </xf>
    <xf numFmtId="0" fontId="7" fillId="0" borderId="6" xfId="0" applyFont="1" applyBorder="1"/>
    <xf numFmtId="0" fontId="7" fillId="5" borderId="7" xfId="0" applyFont="1" applyFill="1" applyBorder="1"/>
    <xf numFmtId="49" fontId="10" fillId="0" borderId="1" xfId="0" applyNumberFormat="1" applyFont="1" applyBorder="1" applyAlignment="1" applyProtection="1">
      <alignment vertical="top" wrapText="1"/>
      <protection locked="0"/>
    </xf>
    <xf numFmtId="49" fontId="10" fillId="0" borderId="0" xfId="0" applyNumberFormat="1" applyFont="1" applyAlignment="1" applyProtection="1">
      <alignment vertical="top"/>
      <protection locked="0"/>
    </xf>
    <xf numFmtId="49" fontId="10" fillId="0" borderId="0" xfId="0" applyNumberFormat="1" applyFont="1" applyAlignment="1" applyProtection="1">
      <alignment vertical="top" wrapText="1"/>
      <protection locked="0"/>
    </xf>
    <xf numFmtId="0" fontId="7" fillId="0" borderId="0" xfId="0" applyFont="1" applyAlignment="1">
      <alignment vertical="center"/>
    </xf>
    <xf numFmtId="0" fontId="1" fillId="0" borderId="0" xfId="0" applyFont="1" applyAlignment="1">
      <alignment vertical="center"/>
    </xf>
    <xf numFmtId="0" fontId="7" fillId="0" borderId="0" xfId="0" applyFont="1"/>
    <xf numFmtId="0" fontId="0" fillId="0" borderId="0" xfId="0"/>
    <xf numFmtId="0" fontId="7" fillId="5" borderId="2" xfId="0" applyFont="1" applyFill="1" applyBorder="1" applyAlignment="1">
      <alignment horizontal="center"/>
    </xf>
  </cellXfs>
  <cellStyles count="2">
    <cellStyle name="Normal" xfId="0" builtinId="0"/>
    <cellStyle name="Normal 30" xfId="1" xr:uid="{1E13D321-EB29-429A-8A14-3796974108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workbookViewId="0">
      <selection activeCell="B10" sqref="B10"/>
    </sheetView>
  </sheetViews>
  <sheetFormatPr defaultRowHeight="16.5" x14ac:dyDescent="0.6"/>
  <cols>
    <col min="1" max="1" width="17.1328125" style="15" customWidth="1"/>
    <col min="2" max="16384" width="9.06640625" style="15"/>
  </cols>
  <sheetData>
    <row r="1" spans="1:4" x14ac:dyDescent="0.6">
      <c r="A1" s="7" t="s">
        <v>127</v>
      </c>
    </row>
    <row r="2" spans="1:4" x14ac:dyDescent="0.6">
      <c r="A2" s="7" t="s">
        <v>128</v>
      </c>
    </row>
    <row r="3" spans="1:4" x14ac:dyDescent="0.6">
      <c r="A3" s="8" t="s">
        <v>0</v>
      </c>
      <c r="B3" s="67"/>
      <c r="C3" s="67"/>
      <c r="D3" s="67"/>
    </row>
    <row r="5" spans="1:4" x14ac:dyDescent="0.6">
      <c r="B5" s="15" t="s">
        <v>129</v>
      </c>
    </row>
    <row r="6" spans="1:4" x14ac:dyDescent="0.6">
      <c r="B6" s="61" t="s">
        <v>123</v>
      </c>
      <c r="C6" s="62"/>
    </row>
    <row r="7" spans="1:4" x14ac:dyDescent="0.6">
      <c r="B7" s="61" t="s">
        <v>1</v>
      </c>
      <c r="C7" s="62"/>
    </row>
    <row r="8" spans="1:4" x14ac:dyDescent="0.6">
      <c r="B8" s="61" t="s">
        <v>124</v>
      </c>
      <c r="C8" s="62"/>
    </row>
    <row r="9" spans="1:4" x14ac:dyDescent="0.6">
      <c r="B9" s="61" t="s">
        <v>2</v>
      </c>
      <c r="C9" s="62"/>
    </row>
    <row r="10" spans="1:4" x14ac:dyDescent="0.6">
      <c r="B10" s="61" t="s">
        <v>118</v>
      </c>
      <c r="C10" s="62"/>
    </row>
    <row r="11" spans="1:4" x14ac:dyDescent="0.6">
      <c r="B11" s="61" t="s">
        <v>115</v>
      </c>
      <c r="C11" s="62"/>
    </row>
    <row r="12" spans="1:4" x14ac:dyDescent="0.6">
      <c r="B12" s="61" t="s">
        <v>116</v>
      </c>
      <c r="C12" s="62"/>
    </row>
    <row r="14" spans="1:4" x14ac:dyDescent="0.6">
      <c r="B14" s="61" t="s">
        <v>3</v>
      </c>
    </row>
    <row r="15" spans="1:4" x14ac:dyDescent="0.6">
      <c r="B15" s="15" t="s">
        <v>117</v>
      </c>
    </row>
    <row r="17" spans="2:5" x14ac:dyDescent="0.6">
      <c r="B17" s="28" t="s">
        <v>4</v>
      </c>
      <c r="C17" s="28"/>
      <c r="D17" s="28"/>
      <c r="E17" s="28">
        <f>'Services Pricing'!F35</f>
        <v>0</v>
      </c>
    </row>
    <row r="18" spans="2:5" x14ac:dyDescent="0.6">
      <c r="B18" s="28" t="s">
        <v>5</v>
      </c>
      <c r="C18" s="28"/>
      <c r="D18" s="28"/>
      <c r="E18" s="38">
        <f>PPM!I35</f>
        <v>0</v>
      </c>
    </row>
    <row r="19" spans="2:5" x14ac:dyDescent="0.6">
      <c r="B19" s="28" t="s">
        <v>6</v>
      </c>
      <c r="C19" s="28"/>
      <c r="D19" s="28"/>
      <c r="E19" s="38">
        <f>E17+E18</f>
        <v>0</v>
      </c>
    </row>
  </sheetData>
  <mergeCells count="1">
    <mergeCell ref="B3:D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selection activeCell="F5" sqref="F5"/>
    </sheetView>
  </sheetViews>
  <sheetFormatPr defaultRowHeight="14.25" x14ac:dyDescent="0.45"/>
  <cols>
    <col min="1" max="1" width="32.265625" customWidth="1"/>
    <col min="2" max="2" width="43.59765625" customWidth="1"/>
    <col min="3" max="4" width="23.86328125" customWidth="1"/>
    <col min="5" max="5" width="22" customWidth="1"/>
    <col min="6" max="6" width="12.86328125" customWidth="1"/>
  </cols>
  <sheetData>
    <row r="1" spans="1:6" x14ac:dyDescent="0.45">
      <c r="A1" s="6" t="s">
        <v>7</v>
      </c>
    </row>
    <row r="3" spans="1:6" ht="16.5" x14ac:dyDescent="0.6">
      <c r="A3" s="54" t="s">
        <v>8</v>
      </c>
      <c r="B3" s="54" t="s">
        <v>9</v>
      </c>
      <c r="C3" s="55" t="s">
        <v>119</v>
      </c>
      <c r="D3" s="56" t="s">
        <v>10</v>
      </c>
      <c r="E3" s="56" t="s">
        <v>11</v>
      </c>
      <c r="F3" s="57" t="s">
        <v>12</v>
      </c>
    </row>
    <row r="4" spans="1:6" ht="16.5" x14ac:dyDescent="0.6">
      <c r="A4" s="60" t="s">
        <v>120</v>
      </c>
      <c r="B4" s="60" t="s">
        <v>13</v>
      </c>
      <c r="C4" s="31"/>
      <c r="D4" s="31"/>
      <c r="E4" s="58">
        <f>D4*C4</f>
        <v>0</v>
      </c>
      <c r="F4" s="22">
        <f t="shared" ref="F4:F21" si="0">E4*1.2</f>
        <v>0</v>
      </c>
    </row>
    <row r="5" spans="1:6" ht="16.5" x14ac:dyDescent="0.6">
      <c r="A5" s="60" t="s">
        <v>120</v>
      </c>
      <c r="B5" s="60" t="s">
        <v>14</v>
      </c>
      <c r="C5" s="31">
        <v>14</v>
      </c>
      <c r="D5" s="31"/>
      <c r="E5" s="58">
        <f t="shared" ref="E5:E12" si="1">D5*C5</f>
        <v>0</v>
      </c>
      <c r="F5" s="22">
        <f t="shared" si="0"/>
        <v>0</v>
      </c>
    </row>
    <row r="6" spans="1:6" ht="16.5" x14ac:dyDescent="0.6">
      <c r="A6" s="60" t="s">
        <v>120</v>
      </c>
      <c r="B6" s="60" t="s">
        <v>15</v>
      </c>
      <c r="C6" s="31"/>
      <c r="D6" s="31"/>
      <c r="E6" s="58">
        <f t="shared" si="1"/>
        <v>0</v>
      </c>
      <c r="F6" s="22">
        <f t="shared" si="0"/>
        <v>0</v>
      </c>
    </row>
    <row r="7" spans="1:6" ht="16.5" x14ac:dyDescent="0.6">
      <c r="A7" s="60" t="s">
        <v>16</v>
      </c>
      <c r="B7" s="60" t="s">
        <v>13</v>
      </c>
      <c r="C7" s="31"/>
      <c r="D7" s="31"/>
      <c r="E7" s="58">
        <f t="shared" si="1"/>
        <v>0</v>
      </c>
      <c r="F7" s="22">
        <f t="shared" si="0"/>
        <v>0</v>
      </c>
    </row>
    <row r="8" spans="1:6" ht="16.5" x14ac:dyDescent="0.6">
      <c r="A8" s="60" t="s">
        <v>16</v>
      </c>
      <c r="B8" s="60" t="s">
        <v>14</v>
      </c>
      <c r="C8" s="31"/>
      <c r="D8" s="31"/>
      <c r="E8" s="58">
        <f t="shared" si="1"/>
        <v>0</v>
      </c>
      <c r="F8" s="22">
        <f t="shared" si="0"/>
        <v>0</v>
      </c>
    </row>
    <row r="9" spans="1:6" ht="16.5" x14ac:dyDescent="0.6">
      <c r="A9" s="60" t="s">
        <v>17</v>
      </c>
      <c r="B9" s="60" t="s">
        <v>13</v>
      </c>
      <c r="C9" s="31"/>
      <c r="D9" s="31"/>
      <c r="E9" s="58">
        <f t="shared" si="1"/>
        <v>0</v>
      </c>
      <c r="F9" s="22">
        <f t="shared" si="0"/>
        <v>0</v>
      </c>
    </row>
    <row r="10" spans="1:6" ht="16.5" x14ac:dyDescent="0.6">
      <c r="A10" s="60" t="s">
        <v>17</v>
      </c>
      <c r="B10" s="60" t="s">
        <v>14</v>
      </c>
      <c r="C10" s="31"/>
      <c r="D10" s="31"/>
      <c r="E10" s="58">
        <f t="shared" si="1"/>
        <v>0</v>
      </c>
      <c r="F10" s="22">
        <f t="shared" si="0"/>
        <v>0</v>
      </c>
    </row>
    <row r="11" spans="1:6" ht="16.5" x14ac:dyDescent="0.6">
      <c r="A11" s="60" t="s">
        <v>18</v>
      </c>
      <c r="B11" s="60" t="s">
        <v>13</v>
      </c>
      <c r="C11" s="31"/>
      <c r="D11" s="31"/>
      <c r="E11" s="58">
        <f t="shared" si="1"/>
        <v>0</v>
      </c>
      <c r="F11" s="22">
        <f t="shared" si="0"/>
        <v>0</v>
      </c>
    </row>
    <row r="12" spans="1:6" ht="16.5" x14ac:dyDescent="0.6">
      <c r="A12" s="60" t="s">
        <v>18</v>
      </c>
      <c r="B12" s="60" t="s">
        <v>14</v>
      </c>
      <c r="C12" s="31"/>
      <c r="D12" s="31"/>
      <c r="E12" s="58">
        <f t="shared" si="1"/>
        <v>0</v>
      </c>
      <c r="F12" s="22">
        <f t="shared" si="0"/>
        <v>0</v>
      </c>
    </row>
    <row r="13" spans="1:6" ht="16.5" x14ac:dyDescent="0.6">
      <c r="A13" s="60" t="s">
        <v>19</v>
      </c>
      <c r="B13" s="60" t="s">
        <v>13</v>
      </c>
      <c r="C13" s="31"/>
      <c r="D13" s="31"/>
      <c r="E13" s="58">
        <f t="shared" ref="E13:E20" si="2">D13*C13</f>
        <v>0</v>
      </c>
      <c r="F13" s="22">
        <f t="shared" si="0"/>
        <v>0</v>
      </c>
    </row>
    <row r="14" spans="1:6" ht="16.5" x14ac:dyDescent="0.6">
      <c r="A14" s="60" t="s">
        <v>19</v>
      </c>
      <c r="B14" s="60" t="s">
        <v>14</v>
      </c>
      <c r="C14" s="31">
        <v>19</v>
      </c>
      <c r="D14" s="31"/>
      <c r="E14" s="58">
        <f t="shared" si="2"/>
        <v>0</v>
      </c>
      <c r="F14" s="22">
        <f t="shared" si="0"/>
        <v>0</v>
      </c>
    </row>
    <row r="15" spans="1:6" ht="16.5" x14ac:dyDescent="0.6">
      <c r="A15" s="60" t="s">
        <v>19</v>
      </c>
      <c r="B15" s="60" t="s">
        <v>15</v>
      </c>
      <c r="C15" s="31"/>
      <c r="D15" s="31"/>
      <c r="E15" s="58">
        <f t="shared" si="2"/>
        <v>0</v>
      </c>
      <c r="F15" s="22">
        <f t="shared" si="0"/>
        <v>0</v>
      </c>
    </row>
    <row r="16" spans="1:6" ht="16.5" x14ac:dyDescent="0.6">
      <c r="A16" s="60" t="s">
        <v>20</v>
      </c>
      <c r="B16" s="60" t="s">
        <v>13</v>
      </c>
      <c r="C16" s="31"/>
      <c r="D16" s="31"/>
      <c r="E16" s="58">
        <f t="shared" si="2"/>
        <v>0</v>
      </c>
      <c r="F16" s="22">
        <f t="shared" si="0"/>
        <v>0</v>
      </c>
    </row>
    <row r="17" spans="1:6" ht="16.5" x14ac:dyDescent="0.6">
      <c r="A17" s="60" t="s">
        <v>20</v>
      </c>
      <c r="B17" s="60" t="s">
        <v>14</v>
      </c>
      <c r="C17" s="31">
        <v>13.5</v>
      </c>
      <c r="D17" s="31"/>
      <c r="E17" s="58"/>
      <c r="F17" s="22"/>
    </row>
    <row r="18" spans="1:6" ht="16.5" x14ac:dyDescent="0.6">
      <c r="A18" s="60" t="s">
        <v>20</v>
      </c>
      <c r="B18" s="60" t="s">
        <v>15</v>
      </c>
      <c r="C18" s="31">
        <v>2.5</v>
      </c>
      <c r="D18" s="31"/>
      <c r="E18" s="58">
        <f t="shared" si="2"/>
        <v>0</v>
      </c>
      <c r="F18" s="22">
        <f t="shared" si="0"/>
        <v>0</v>
      </c>
    </row>
    <row r="19" spans="1:6" ht="16.5" x14ac:dyDescent="0.6">
      <c r="A19" s="60" t="s">
        <v>21</v>
      </c>
      <c r="B19" s="60" t="s">
        <v>13</v>
      </c>
      <c r="C19" s="31"/>
      <c r="D19" s="31"/>
      <c r="E19" s="58">
        <f t="shared" si="2"/>
        <v>0</v>
      </c>
      <c r="F19" s="22">
        <f t="shared" si="0"/>
        <v>0</v>
      </c>
    </row>
    <row r="20" spans="1:6" ht="16.5" x14ac:dyDescent="0.6">
      <c r="A20" s="60" t="s">
        <v>21</v>
      </c>
      <c r="B20" s="60" t="s">
        <v>15</v>
      </c>
      <c r="C20" s="31"/>
      <c r="D20" s="31"/>
      <c r="E20" s="58">
        <f t="shared" si="2"/>
        <v>0</v>
      </c>
      <c r="F20" s="22">
        <f t="shared" si="0"/>
        <v>0</v>
      </c>
    </row>
    <row r="21" spans="1:6" ht="16.5" x14ac:dyDescent="0.6">
      <c r="A21" s="15"/>
      <c r="B21" s="15"/>
      <c r="C21" s="15"/>
      <c r="D21" s="28" t="s">
        <v>22</v>
      </c>
      <c r="E21" s="59">
        <f>SUM(E4:E20)</f>
        <v>0</v>
      </c>
      <c r="F21" s="22">
        <f t="shared" si="0"/>
        <v>0</v>
      </c>
    </row>
    <row r="22" spans="1:6" x14ac:dyDescent="0.45">
      <c r="A22" s="1"/>
      <c r="B22" s="1"/>
      <c r="C22" s="1"/>
      <c r="D22" s="1"/>
      <c r="E22" s="10"/>
      <c r="F22" s="4"/>
    </row>
    <row r="24" spans="1:6" x14ac:dyDescent="0.45">
      <c r="A24" s="1" t="s">
        <v>8</v>
      </c>
      <c r="B24" s="1" t="s">
        <v>23</v>
      </c>
      <c r="C24" s="1" t="s">
        <v>24</v>
      </c>
      <c r="D24" s="2" t="s">
        <v>25</v>
      </c>
      <c r="E24" s="2" t="s">
        <v>11</v>
      </c>
      <c r="F24" s="11" t="s">
        <v>26</v>
      </c>
    </row>
    <row r="25" spans="1:6" x14ac:dyDescent="0.45">
      <c r="A25" s="3" t="s">
        <v>27</v>
      </c>
      <c r="B25" s="3" t="s">
        <v>28</v>
      </c>
      <c r="C25" s="4">
        <v>500</v>
      </c>
      <c r="D25" s="4"/>
      <c r="E25" s="4">
        <f>D25*C25</f>
        <v>0</v>
      </c>
      <c r="F25" s="12">
        <f>E25*1.2</f>
        <v>0</v>
      </c>
    </row>
    <row r="26" spans="1:6" x14ac:dyDescent="0.45">
      <c r="A26" s="3" t="s">
        <v>27</v>
      </c>
      <c r="B26" s="3" t="s">
        <v>29</v>
      </c>
      <c r="C26" s="4">
        <v>500</v>
      </c>
      <c r="D26" s="4"/>
      <c r="E26" s="4">
        <f t="shared" ref="E26:E32" si="3">D26*C26</f>
        <v>0</v>
      </c>
      <c r="F26" s="12">
        <f t="shared" ref="F26:F32" si="4">E26*1.2</f>
        <v>0</v>
      </c>
    </row>
    <row r="27" spans="1:6" x14ac:dyDescent="0.45">
      <c r="A27" s="3" t="s">
        <v>27</v>
      </c>
      <c r="B27" s="3" t="s">
        <v>30</v>
      </c>
      <c r="C27" s="4">
        <v>2000</v>
      </c>
      <c r="D27" s="4"/>
      <c r="E27" s="4">
        <f t="shared" si="3"/>
        <v>0</v>
      </c>
      <c r="F27" s="12">
        <f t="shared" si="4"/>
        <v>0</v>
      </c>
    </row>
    <row r="28" spans="1:6" x14ac:dyDescent="0.45">
      <c r="A28" s="3" t="s">
        <v>27</v>
      </c>
      <c r="B28" s="3" t="s">
        <v>31</v>
      </c>
      <c r="C28" s="4">
        <v>2</v>
      </c>
      <c r="D28" s="4"/>
      <c r="E28" s="4">
        <f t="shared" si="3"/>
        <v>0</v>
      </c>
      <c r="F28" s="12">
        <f t="shared" si="4"/>
        <v>0</v>
      </c>
    </row>
    <row r="29" spans="1:6" x14ac:dyDescent="0.45">
      <c r="A29" s="3" t="s">
        <v>27</v>
      </c>
      <c r="B29" s="3" t="s">
        <v>32</v>
      </c>
      <c r="C29" s="4">
        <v>10</v>
      </c>
      <c r="D29" s="4"/>
      <c r="E29" s="4">
        <f t="shared" si="3"/>
        <v>0</v>
      </c>
      <c r="F29" s="12">
        <f t="shared" si="4"/>
        <v>0</v>
      </c>
    </row>
    <row r="30" spans="1:6" x14ac:dyDescent="0.45">
      <c r="A30" s="3" t="s">
        <v>27</v>
      </c>
      <c r="B30" s="3" t="s">
        <v>33</v>
      </c>
      <c r="C30" s="4">
        <v>5</v>
      </c>
      <c r="D30" s="4"/>
      <c r="E30" s="4">
        <f t="shared" si="3"/>
        <v>0</v>
      </c>
      <c r="F30" s="12">
        <f t="shared" si="4"/>
        <v>0</v>
      </c>
    </row>
    <row r="31" spans="1:6" x14ac:dyDescent="0.45">
      <c r="A31" s="3" t="s">
        <v>27</v>
      </c>
      <c r="B31" s="3" t="s">
        <v>34</v>
      </c>
      <c r="C31" s="4">
        <v>5</v>
      </c>
      <c r="D31" s="4"/>
      <c r="E31" s="4">
        <f t="shared" si="3"/>
        <v>0</v>
      </c>
      <c r="F31" s="12">
        <f t="shared" si="4"/>
        <v>0</v>
      </c>
    </row>
    <row r="32" spans="1:6" x14ac:dyDescent="0.45">
      <c r="A32" s="3" t="s">
        <v>27</v>
      </c>
      <c r="B32" s="3" t="s">
        <v>35</v>
      </c>
      <c r="C32" s="4">
        <v>5</v>
      </c>
      <c r="D32" s="4"/>
      <c r="E32" s="4">
        <f t="shared" si="3"/>
        <v>0</v>
      </c>
      <c r="F32" s="12">
        <f t="shared" si="4"/>
        <v>0</v>
      </c>
    </row>
    <row r="33" spans="1:6" ht="25.5" x14ac:dyDescent="0.45">
      <c r="A33" s="3" t="s">
        <v>27</v>
      </c>
      <c r="B33" s="3" t="s">
        <v>36</v>
      </c>
      <c r="C33" s="5"/>
      <c r="D33" s="4"/>
      <c r="E33" s="4"/>
      <c r="F33" s="12"/>
    </row>
    <row r="34" spans="1:6" x14ac:dyDescent="0.45">
      <c r="D34" s="9" t="s">
        <v>22</v>
      </c>
      <c r="E34" s="13">
        <f>E25+E26+E27+E28+E29+E30+E31+E32</f>
        <v>0</v>
      </c>
      <c r="F34" s="13">
        <f>E34*1.2</f>
        <v>0</v>
      </c>
    </row>
    <row r="35" spans="1:6" x14ac:dyDescent="0.45">
      <c r="D35" s="9" t="s">
        <v>37</v>
      </c>
      <c r="E35" s="9">
        <f>E34+E21</f>
        <v>0</v>
      </c>
      <c r="F35" s="9">
        <f>F34+F21</f>
        <v>0</v>
      </c>
    </row>
    <row r="37" spans="1:6" ht="18.75" x14ac:dyDescent="0.45">
      <c r="A37" s="64" t="s">
        <v>125</v>
      </c>
      <c r="D37"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4"/>
  <sheetViews>
    <sheetView workbookViewId="0">
      <selection activeCell="C3" sqref="C3"/>
    </sheetView>
  </sheetViews>
  <sheetFormatPr defaultRowHeight="16.5" x14ac:dyDescent="0.6"/>
  <cols>
    <col min="1" max="1" width="32.265625" style="15" customWidth="1"/>
    <col min="2" max="2" width="48" style="15" customWidth="1"/>
    <col min="3" max="3" width="31.1328125" style="15" customWidth="1"/>
    <col min="4" max="4" width="9.06640625" style="15"/>
    <col min="5" max="8" width="9.06640625" style="15" customWidth="1"/>
    <col min="9" max="16384" width="9.06640625" style="15"/>
  </cols>
  <sheetData>
    <row r="1" spans="1:10" x14ac:dyDescent="0.6">
      <c r="A1" s="39" t="s">
        <v>38</v>
      </c>
      <c r="B1" s="40"/>
      <c r="C1" s="40"/>
      <c r="E1" s="65" t="e" vm="1">
        <v>#VALUE!</v>
      </c>
      <c r="F1" s="66"/>
      <c r="G1" s="66"/>
      <c r="H1" s="66"/>
      <c r="I1" s="66"/>
      <c r="J1" s="66"/>
    </row>
    <row r="2" spans="1:10" x14ac:dyDescent="0.6">
      <c r="A2" s="41" t="s">
        <v>39</v>
      </c>
      <c r="B2" s="41" t="s">
        <v>40</v>
      </c>
      <c r="C2" s="41" t="s">
        <v>10</v>
      </c>
      <c r="E2" s="66"/>
      <c r="F2" s="66"/>
      <c r="G2" s="66"/>
      <c r="H2" s="66"/>
      <c r="I2" s="66"/>
      <c r="J2" s="66"/>
    </row>
    <row r="3" spans="1:10" x14ac:dyDescent="0.6">
      <c r="A3" s="42" t="s">
        <v>120</v>
      </c>
      <c r="B3" s="42" t="s">
        <v>105</v>
      </c>
      <c r="C3" s="43"/>
      <c r="E3" s="66"/>
      <c r="F3" s="66"/>
      <c r="G3" s="66"/>
      <c r="H3" s="66"/>
      <c r="I3" s="66"/>
      <c r="J3" s="66"/>
    </row>
    <row r="4" spans="1:10" x14ac:dyDescent="0.6">
      <c r="A4" s="42" t="s">
        <v>120</v>
      </c>
      <c r="B4" s="42" t="s">
        <v>106</v>
      </c>
      <c r="C4" s="43"/>
      <c r="E4" s="66"/>
      <c r="F4" s="66"/>
      <c r="G4" s="66"/>
      <c r="H4" s="66"/>
      <c r="I4" s="66"/>
      <c r="J4" s="66"/>
    </row>
    <row r="5" spans="1:10" x14ac:dyDescent="0.6">
      <c r="A5" s="42" t="s">
        <v>120</v>
      </c>
      <c r="B5" s="42" t="s">
        <v>107</v>
      </c>
      <c r="C5" s="43"/>
      <c r="E5" s="66"/>
      <c r="F5" s="66"/>
      <c r="G5" s="66"/>
      <c r="H5" s="66"/>
      <c r="I5" s="66"/>
      <c r="J5" s="66"/>
    </row>
    <row r="6" spans="1:10" x14ac:dyDescent="0.6">
      <c r="A6" s="42" t="s">
        <v>120</v>
      </c>
      <c r="B6" s="44" t="s">
        <v>102</v>
      </c>
      <c r="C6" s="45"/>
      <c r="E6" s="66"/>
      <c r="F6" s="66"/>
      <c r="G6" s="66"/>
      <c r="H6" s="66"/>
      <c r="I6" s="66"/>
      <c r="J6" s="66"/>
    </row>
    <row r="7" spans="1:10" x14ac:dyDescent="0.6">
      <c r="A7" s="42" t="s">
        <v>120</v>
      </c>
      <c r="B7" s="44" t="s">
        <v>103</v>
      </c>
      <c r="C7" s="45"/>
      <c r="E7" s="66"/>
      <c r="F7" s="66"/>
      <c r="G7" s="66"/>
      <c r="H7" s="66"/>
      <c r="I7" s="66"/>
      <c r="J7" s="66"/>
    </row>
    <row r="8" spans="1:10" x14ac:dyDescent="0.6">
      <c r="A8" s="42" t="s">
        <v>120</v>
      </c>
      <c r="B8" s="44" t="s">
        <v>104</v>
      </c>
      <c r="C8" s="45"/>
      <c r="E8" s="66"/>
      <c r="F8" s="66"/>
      <c r="G8" s="66"/>
      <c r="H8" s="66"/>
      <c r="I8" s="66"/>
      <c r="J8" s="66"/>
    </row>
    <row r="9" spans="1:10" x14ac:dyDescent="0.6">
      <c r="A9" s="42" t="s">
        <v>120</v>
      </c>
      <c r="B9" s="46" t="s">
        <v>99</v>
      </c>
      <c r="C9" s="47"/>
      <c r="E9" s="66"/>
      <c r="F9" s="66"/>
      <c r="G9" s="66"/>
      <c r="H9" s="66"/>
      <c r="I9" s="66"/>
      <c r="J9" s="66"/>
    </row>
    <row r="10" spans="1:10" x14ac:dyDescent="0.6">
      <c r="A10" s="42" t="s">
        <v>120</v>
      </c>
      <c r="B10" s="46" t="s">
        <v>100</v>
      </c>
      <c r="C10" s="47"/>
      <c r="E10" s="66"/>
      <c r="F10" s="66"/>
      <c r="G10" s="66"/>
      <c r="H10" s="66"/>
      <c r="I10" s="66"/>
      <c r="J10" s="66"/>
    </row>
    <row r="11" spans="1:10" x14ac:dyDescent="0.6">
      <c r="A11" s="42" t="s">
        <v>120</v>
      </c>
      <c r="B11" s="46" t="s">
        <v>101</v>
      </c>
      <c r="C11" s="47"/>
      <c r="E11" s="66"/>
      <c r="F11" s="66"/>
      <c r="G11" s="66"/>
      <c r="H11" s="66"/>
      <c r="I11" s="66"/>
      <c r="J11" s="66"/>
    </row>
    <row r="12" spans="1:10" x14ac:dyDescent="0.6">
      <c r="A12" s="48" t="s">
        <v>122</v>
      </c>
      <c r="B12" s="48" t="s">
        <v>105</v>
      </c>
      <c r="C12" s="49"/>
      <c r="E12" s="66"/>
      <c r="F12" s="66"/>
      <c r="G12" s="66"/>
      <c r="H12" s="66"/>
      <c r="I12" s="66"/>
      <c r="J12" s="66"/>
    </row>
    <row r="13" spans="1:10" x14ac:dyDescent="0.6">
      <c r="A13" s="48" t="s">
        <v>122</v>
      </c>
      <c r="B13" s="48" t="s">
        <v>106</v>
      </c>
      <c r="C13" s="49"/>
      <c r="E13" s="66"/>
      <c r="F13" s="66"/>
      <c r="G13" s="66"/>
      <c r="H13" s="66"/>
      <c r="I13" s="66"/>
      <c r="J13" s="66"/>
    </row>
    <row r="14" spans="1:10" x14ac:dyDescent="0.6">
      <c r="A14" s="48" t="s">
        <v>122</v>
      </c>
      <c r="B14" s="48" t="s">
        <v>107</v>
      </c>
      <c r="C14" s="49"/>
      <c r="E14" s="66"/>
      <c r="F14" s="66"/>
      <c r="G14" s="66"/>
      <c r="H14" s="66"/>
      <c r="I14" s="66"/>
      <c r="J14" s="66"/>
    </row>
    <row r="15" spans="1:10" x14ac:dyDescent="0.6">
      <c r="A15" s="48" t="s">
        <v>122</v>
      </c>
      <c r="B15" s="50" t="s">
        <v>102</v>
      </c>
      <c r="C15" s="51"/>
      <c r="E15" s="66"/>
      <c r="F15" s="66"/>
      <c r="G15" s="66"/>
      <c r="H15" s="66"/>
      <c r="I15" s="66"/>
      <c r="J15" s="66"/>
    </row>
    <row r="16" spans="1:10" x14ac:dyDescent="0.6">
      <c r="A16" s="48" t="s">
        <v>122</v>
      </c>
      <c r="B16" s="50" t="s">
        <v>103</v>
      </c>
      <c r="C16" s="51"/>
      <c r="E16" s="66"/>
      <c r="F16" s="66"/>
      <c r="G16" s="66"/>
      <c r="H16" s="66"/>
      <c r="I16" s="66"/>
      <c r="J16" s="66"/>
    </row>
    <row r="17" spans="1:10" x14ac:dyDescent="0.6">
      <c r="A17" s="48" t="s">
        <v>122</v>
      </c>
      <c r="B17" s="50" t="s">
        <v>104</v>
      </c>
      <c r="C17" s="51"/>
      <c r="E17" s="66"/>
      <c r="F17" s="66"/>
      <c r="G17" s="66"/>
      <c r="H17" s="66"/>
      <c r="I17" s="66"/>
      <c r="J17" s="66"/>
    </row>
    <row r="18" spans="1:10" x14ac:dyDescent="0.6">
      <c r="A18" s="48" t="s">
        <v>122</v>
      </c>
      <c r="B18" s="52" t="s">
        <v>99</v>
      </c>
      <c r="C18" s="53"/>
      <c r="E18" s="66"/>
      <c r="F18" s="66"/>
      <c r="G18" s="66"/>
      <c r="H18" s="66"/>
      <c r="I18" s="66"/>
      <c r="J18" s="66"/>
    </row>
    <row r="19" spans="1:10" x14ac:dyDescent="0.6">
      <c r="A19" s="48" t="s">
        <v>122</v>
      </c>
      <c r="B19" s="52" t="s">
        <v>100</v>
      </c>
      <c r="C19" s="53"/>
      <c r="E19" s="66"/>
      <c r="F19" s="66"/>
      <c r="G19" s="66"/>
      <c r="H19" s="66"/>
      <c r="I19" s="66"/>
      <c r="J19" s="66"/>
    </row>
    <row r="20" spans="1:10" x14ac:dyDescent="0.6">
      <c r="A20" s="48" t="s">
        <v>122</v>
      </c>
      <c r="B20" s="52" t="s">
        <v>101</v>
      </c>
      <c r="C20" s="53"/>
      <c r="E20" s="66"/>
      <c r="F20" s="66"/>
      <c r="G20" s="66"/>
      <c r="H20" s="66"/>
      <c r="I20" s="66"/>
      <c r="J20" s="66"/>
    </row>
    <row r="21" spans="1:10" x14ac:dyDescent="0.6">
      <c r="A21" s="42" t="s">
        <v>16</v>
      </c>
      <c r="B21" s="42" t="s">
        <v>105</v>
      </c>
      <c r="C21" s="43"/>
      <c r="E21" s="66"/>
      <c r="F21" s="66"/>
      <c r="G21" s="66"/>
      <c r="H21" s="66"/>
      <c r="I21" s="66"/>
      <c r="J21" s="66"/>
    </row>
    <row r="22" spans="1:10" x14ac:dyDescent="0.6">
      <c r="A22" s="42" t="s">
        <v>16</v>
      </c>
      <c r="B22" s="42" t="s">
        <v>106</v>
      </c>
      <c r="C22" s="43"/>
      <c r="E22" s="66"/>
      <c r="F22" s="66"/>
      <c r="G22" s="66"/>
      <c r="H22" s="66"/>
      <c r="I22" s="66"/>
      <c r="J22" s="66"/>
    </row>
    <row r="23" spans="1:10" x14ac:dyDescent="0.6">
      <c r="A23" s="42" t="s">
        <v>16</v>
      </c>
      <c r="B23" s="42" t="s">
        <v>107</v>
      </c>
      <c r="C23" s="43"/>
      <c r="E23" s="66"/>
      <c r="F23" s="66"/>
      <c r="G23" s="66"/>
      <c r="H23" s="66"/>
      <c r="I23" s="66"/>
      <c r="J23" s="66"/>
    </row>
    <row r="24" spans="1:10" x14ac:dyDescent="0.6">
      <c r="A24" s="44" t="s">
        <v>16</v>
      </c>
      <c r="B24" s="44" t="s">
        <v>102</v>
      </c>
      <c r="C24" s="45"/>
      <c r="E24" s="66"/>
      <c r="F24" s="66"/>
      <c r="G24" s="66"/>
      <c r="H24" s="66"/>
      <c r="I24" s="66"/>
      <c r="J24" s="66"/>
    </row>
    <row r="25" spans="1:10" x14ac:dyDescent="0.6">
      <c r="A25" s="44" t="s">
        <v>16</v>
      </c>
      <c r="B25" s="44" t="s">
        <v>103</v>
      </c>
      <c r="C25" s="45"/>
    </row>
    <row r="26" spans="1:10" x14ac:dyDescent="0.6">
      <c r="A26" s="44" t="s">
        <v>16</v>
      </c>
      <c r="B26" s="44" t="s">
        <v>104</v>
      </c>
      <c r="C26" s="45"/>
    </row>
    <row r="27" spans="1:10" x14ac:dyDescent="0.6">
      <c r="A27" s="46" t="s">
        <v>16</v>
      </c>
      <c r="B27" s="46" t="s">
        <v>99</v>
      </c>
      <c r="C27" s="47"/>
    </row>
    <row r="28" spans="1:10" x14ac:dyDescent="0.6">
      <c r="A28" s="46" t="s">
        <v>16</v>
      </c>
      <c r="B28" s="46" t="s">
        <v>100</v>
      </c>
      <c r="C28" s="47"/>
    </row>
    <row r="29" spans="1:10" x14ac:dyDescent="0.6">
      <c r="A29" s="46" t="s">
        <v>16</v>
      </c>
      <c r="B29" s="46" t="s">
        <v>101</v>
      </c>
      <c r="C29" s="47"/>
    </row>
    <row r="30" spans="1:10" x14ac:dyDescent="0.6">
      <c r="A30" s="48" t="s">
        <v>17</v>
      </c>
      <c r="B30" s="48" t="s">
        <v>105</v>
      </c>
      <c r="C30" s="49"/>
    </row>
    <row r="31" spans="1:10" x14ac:dyDescent="0.6">
      <c r="A31" s="48" t="s">
        <v>17</v>
      </c>
      <c r="B31" s="48" t="s">
        <v>106</v>
      </c>
      <c r="C31" s="49"/>
    </row>
    <row r="32" spans="1:10" x14ac:dyDescent="0.6">
      <c r="A32" s="48" t="s">
        <v>17</v>
      </c>
      <c r="B32" s="48" t="s">
        <v>107</v>
      </c>
      <c r="C32" s="49"/>
    </row>
    <row r="33" spans="1:3" x14ac:dyDescent="0.6">
      <c r="A33" s="50" t="s">
        <v>17</v>
      </c>
      <c r="B33" s="50" t="s">
        <v>102</v>
      </c>
      <c r="C33" s="51"/>
    </row>
    <row r="34" spans="1:3" x14ac:dyDescent="0.6">
      <c r="A34" s="50" t="s">
        <v>17</v>
      </c>
      <c r="B34" s="50" t="s">
        <v>103</v>
      </c>
      <c r="C34" s="51"/>
    </row>
    <row r="35" spans="1:3" x14ac:dyDescent="0.6">
      <c r="A35" s="50" t="s">
        <v>17</v>
      </c>
      <c r="B35" s="50" t="s">
        <v>104</v>
      </c>
      <c r="C35" s="51"/>
    </row>
    <row r="36" spans="1:3" x14ac:dyDescent="0.6">
      <c r="A36" s="52" t="s">
        <v>17</v>
      </c>
      <c r="B36" s="52" t="s">
        <v>99</v>
      </c>
      <c r="C36" s="53"/>
    </row>
    <row r="37" spans="1:3" x14ac:dyDescent="0.6">
      <c r="A37" s="52" t="s">
        <v>17</v>
      </c>
      <c r="B37" s="52" t="s">
        <v>100</v>
      </c>
      <c r="C37" s="53"/>
    </row>
    <row r="38" spans="1:3" x14ac:dyDescent="0.6">
      <c r="A38" s="52" t="s">
        <v>17</v>
      </c>
      <c r="B38" s="52" t="s">
        <v>101</v>
      </c>
      <c r="C38" s="53"/>
    </row>
    <row r="39" spans="1:3" x14ac:dyDescent="0.6">
      <c r="A39" s="42" t="s">
        <v>41</v>
      </c>
      <c r="B39" s="42" t="s">
        <v>105</v>
      </c>
      <c r="C39" s="43"/>
    </row>
    <row r="40" spans="1:3" x14ac:dyDescent="0.6">
      <c r="A40" s="42" t="s">
        <v>41</v>
      </c>
      <c r="B40" s="42" t="s">
        <v>106</v>
      </c>
      <c r="C40" s="43"/>
    </row>
    <row r="41" spans="1:3" x14ac:dyDescent="0.6">
      <c r="A41" s="42" t="s">
        <v>41</v>
      </c>
      <c r="B41" s="42" t="s">
        <v>107</v>
      </c>
      <c r="C41" s="43"/>
    </row>
    <row r="42" spans="1:3" x14ac:dyDescent="0.6">
      <c r="A42" s="44" t="s">
        <v>41</v>
      </c>
      <c r="B42" s="44" t="s">
        <v>102</v>
      </c>
      <c r="C42" s="45"/>
    </row>
    <row r="43" spans="1:3" x14ac:dyDescent="0.6">
      <c r="A43" s="44" t="s">
        <v>41</v>
      </c>
      <c r="B43" s="44" t="s">
        <v>103</v>
      </c>
      <c r="C43" s="45"/>
    </row>
    <row r="44" spans="1:3" x14ac:dyDescent="0.6">
      <c r="A44" s="44" t="s">
        <v>41</v>
      </c>
      <c r="B44" s="44" t="s">
        <v>104</v>
      </c>
      <c r="C44" s="45"/>
    </row>
    <row r="45" spans="1:3" x14ac:dyDescent="0.6">
      <c r="A45" s="46" t="s">
        <v>41</v>
      </c>
      <c r="B45" s="46" t="s">
        <v>99</v>
      </c>
      <c r="C45" s="47"/>
    </row>
    <row r="46" spans="1:3" x14ac:dyDescent="0.6">
      <c r="A46" s="46" t="s">
        <v>41</v>
      </c>
      <c r="B46" s="46" t="s">
        <v>100</v>
      </c>
      <c r="C46" s="47"/>
    </row>
    <row r="47" spans="1:3" x14ac:dyDescent="0.6">
      <c r="A47" s="46" t="s">
        <v>41</v>
      </c>
      <c r="B47" s="46" t="s">
        <v>101</v>
      </c>
      <c r="C47" s="47"/>
    </row>
    <row r="48" spans="1:3" x14ac:dyDescent="0.6">
      <c r="A48" s="48" t="s">
        <v>42</v>
      </c>
      <c r="B48" s="48" t="s">
        <v>105</v>
      </c>
      <c r="C48" s="49"/>
    </row>
    <row r="49" spans="1:3" x14ac:dyDescent="0.6">
      <c r="A49" s="48" t="s">
        <v>42</v>
      </c>
      <c r="B49" s="48" t="s">
        <v>106</v>
      </c>
      <c r="C49" s="49"/>
    </row>
    <row r="50" spans="1:3" x14ac:dyDescent="0.6">
      <c r="A50" s="48" t="s">
        <v>42</v>
      </c>
      <c r="B50" s="48" t="s">
        <v>107</v>
      </c>
      <c r="C50" s="49"/>
    </row>
    <row r="51" spans="1:3" x14ac:dyDescent="0.6">
      <c r="A51" s="50" t="s">
        <v>42</v>
      </c>
      <c r="B51" s="50" t="s">
        <v>102</v>
      </c>
      <c r="C51" s="51"/>
    </row>
    <row r="52" spans="1:3" x14ac:dyDescent="0.6">
      <c r="A52" s="50" t="s">
        <v>42</v>
      </c>
      <c r="B52" s="50" t="s">
        <v>103</v>
      </c>
      <c r="C52" s="51"/>
    </row>
    <row r="53" spans="1:3" x14ac:dyDescent="0.6">
      <c r="A53" s="50" t="s">
        <v>42</v>
      </c>
      <c r="B53" s="50" t="s">
        <v>104</v>
      </c>
      <c r="C53" s="51"/>
    </row>
    <row r="54" spans="1:3" x14ac:dyDescent="0.6">
      <c r="A54" s="52" t="s">
        <v>42</v>
      </c>
      <c r="B54" s="52" t="s">
        <v>99</v>
      </c>
      <c r="C54" s="53"/>
    </row>
    <row r="55" spans="1:3" x14ac:dyDescent="0.6">
      <c r="A55" s="52" t="s">
        <v>42</v>
      </c>
      <c r="B55" s="52" t="s">
        <v>100</v>
      </c>
      <c r="C55" s="53"/>
    </row>
    <row r="56" spans="1:3" x14ac:dyDescent="0.6">
      <c r="A56" s="52" t="s">
        <v>42</v>
      </c>
      <c r="B56" s="52" t="s">
        <v>101</v>
      </c>
      <c r="C56" s="53"/>
    </row>
    <row r="57" spans="1:3" x14ac:dyDescent="0.6">
      <c r="A57" s="42" t="s">
        <v>18</v>
      </c>
      <c r="B57" s="42" t="s">
        <v>105</v>
      </c>
      <c r="C57" s="43"/>
    </row>
    <row r="58" spans="1:3" x14ac:dyDescent="0.6">
      <c r="A58" s="42" t="s">
        <v>18</v>
      </c>
      <c r="B58" s="42" t="s">
        <v>106</v>
      </c>
      <c r="C58" s="43"/>
    </row>
    <row r="59" spans="1:3" x14ac:dyDescent="0.6">
      <c r="A59" s="42" t="s">
        <v>18</v>
      </c>
      <c r="B59" s="42" t="s">
        <v>107</v>
      </c>
      <c r="C59" s="43"/>
    </row>
    <row r="60" spans="1:3" x14ac:dyDescent="0.6">
      <c r="A60" s="44" t="s">
        <v>18</v>
      </c>
      <c r="B60" s="44" t="s">
        <v>102</v>
      </c>
      <c r="C60" s="45"/>
    </row>
    <row r="61" spans="1:3" x14ac:dyDescent="0.6">
      <c r="A61" s="44" t="s">
        <v>18</v>
      </c>
      <c r="B61" s="44" t="s">
        <v>103</v>
      </c>
      <c r="C61" s="45"/>
    </row>
    <row r="62" spans="1:3" x14ac:dyDescent="0.6">
      <c r="A62" s="44" t="s">
        <v>18</v>
      </c>
      <c r="B62" s="44" t="s">
        <v>104</v>
      </c>
      <c r="C62" s="45"/>
    </row>
    <row r="63" spans="1:3" x14ac:dyDescent="0.6">
      <c r="A63" s="46" t="s">
        <v>18</v>
      </c>
      <c r="B63" s="46" t="s">
        <v>99</v>
      </c>
      <c r="C63" s="47"/>
    </row>
    <row r="64" spans="1:3" x14ac:dyDescent="0.6">
      <c r="A64" s="46" t="s">
        <v>18</v>
      </c>
      <c r="B64" s="46" t="s">
        <v>100</v>
      </c>
      <c r="C64" s="47"/>
    </row>
    <row r="65" spans="1:3" x14ac:dyDescent="0.6">
      <c r="A65" s="46" t="s">
        <v>18</v>
      </c>
      <c r="B65" s="46" t="s">
        <v>101</v>
      </c>
      <c r="C65" s="47"/>
    </row>
    <row r="66" spans="1:3" x14ac:dyDescent="0.6">
      <c r="A66" s="48" t="s">
        <v>19</v>
      </c>
      <c r="B66" s="48" t="s">
        <v>105</v>
      </c>
      <c r="C66" s="49"/>
    </row>
    <row r="67" spans="1:3" x14ac:dyDescent="0.6">
      <c r="A67" s="48" t="s">
        <v>19</v>
      </c>
      <c r="B67" s="48" t="s">
        <v>106</v>
      </c>
      <c r="C67" s="49"/>
    </row>
    <row r="68" spans="1:3" x14ac:dyDescent="0.6">
      <c r="A68" s="48" t="s">
        <v>19</v>
      </c>
      <c r="B68" s="48" t="s">
        <v>107</v>
      </c>
      <c r="C68" s="49"/>
    </row>
    <row r="69" spans="1:3" x14ac:dyDescent="0.6">
      <c r="A69" s="50" t="s">
        <v>19</v>
      </c>
      <c r="B69" s="50" t="s">
        <v>102</v>
      </c>
      <c r="C69" s="51"/>
    </row>
    <row r="70" spans="1:3" x14ac:dyDescent="0.6">
      <c r="A70" s="50" t="s">
        <v>19</v>
      </c>
      <c r="B70" s="50" t="s">
        <v>103</v>
      </c>
      <c r="C70" s="51"/>
    </row>
    <row r="71" spans="1:3" x14ac:dyDescent="0.6">
      <c r="A71" s="50" t="s">
        <v>19</v>
      </c>
      <c r="B71" s="50" t="s">
        <v>104</v>
      </c>
      <c r="C71" s="51"/>
    </row>
    <row r="72" spans="1:3" x14ac:dyDescent="0.6">
      <c r="A72" s="52" t="s">
        <v>19</v>
      </c>
      <c r="B72" s="52" t="s">
        <v>99</v>
      </c>
      <c r="C72" s="53"/>
    </row>
    <row r="73" spans="1:3" x14ac:dyDescent="0.6">
      <c r="A73" s="52" t="s">
        <v>19</v>
      </c>
      <c r="B73" s="52" t="s">
        <v>100</v>
      </c>
      <c r="C73" s="53"/>
    </row>
    <row r="74" spans="1:3" x14ac:dyDescent="0.6">
      <c r="A74" s="52" t="s">
        <v>19</v>
      </c>
      <c r="B74" s="52" t="s">
        <v>101</v>
      </c>
      <c r="C74" s="53"/>
    </row>
    <row r="75" spans="1:3" x14ac:dyDescent="0.6">
      <c r="A75" s="42" t="s">
        <v>20</v>
      </c>
      <c r="B75" s="42" t="s">
        <v>105</v>
      </c>
      <c r="C75" s="43"/>
    </row>
    <row r="76" spans="1:3" x14ac:dyDescent="0.6">
      <c r="A76" s="42" t="s">
        <v>20</v>
      </c>
      <c r="B76" s="42" t="s">
        <v>106</v>
      </c>
      <c r="C76" s="43"/>
    </row>
    <row r="77" spans="1:3" x14ac:dyDescent="0.6">
      <c r="A77" s="42" t="s">
        <v>20</v>
      </c>
      <c r="B77" s="42" t="s">
        <v>107</v>
      </c>
      <c r="C77" s="43"/>
    </row>
    <row r="78" spans="1:3" x14ac:dyDescent="0.6">
      <c r="A78" s="44" t="s">
        <v>20</v>
      </c>
      <c r="B78" s="44" t="s">
        <v>102</v>
      </c>
      <c r="C78" s="45"/>
    </row>
    <row r="79" spans="1:3" x14ac:dyDescent="0.6">
      <c r="A79" s="44" t="s">
        <v>20</v>
      </c>
      <c r="B79" s="44" t="s">
        <v>103</v>
      </c>
      <c r="C79" s="45"/>
    </row>
    <row r="80" spans="1:3" x14ac:dyDescent="0.6">
      <c r="A80" s="44" t="s">
        <v>20</v>
      </c>
      <c r="B80" s="44" t="s">
        <v>104</v>
      </c>
      <c r="C80" s="45"/>
    </row>
    <row r="81" spans="1:3" x14ac:dyDescent="0.6">
      <c r="A81" s="46" t="s">
        <v>20</v>
      </c>
      <c r="B81" s="46" t="s">
        <v>99</v>
      </c>
      <c r="C81" s="47"/>
    </row>
    <row r="82" spans="1:3" x14ac:dyDescent="0.6">
      <c r="A82" s="46" t="s">
        <v>20</v>
      </c>
      <c r="B82" s="46" t="s">
        <v>100</v>
      </c>
      <c r="C82" s="47"/>
    </row>
    <row r="83" spans="1:3" x14ac:dyDescent="0.6">
      <c r="A83" s="46" t="s">
        <v>20</v>
      </c>
      <c r="B83" s="46" t="s">
        <v>101</v>
      </c>
      <c r="C83" s="47"/>
    </row>
    <row r="84" spans="1:3" x14ac:dyDescent="0.6">
      <c r="A84" s="48" t="s">
        <v>21</v>
      </c>
      <c r="B84" s="48" t="s">
        <v>105</v>
      </c>
      <c r="C84" s="49"/>
    </row>
    <row r="85" spans="1:3" x14ac:dyDescent="0.6">
      <c r="A85" s="48" t="s">
        <v>21</v>
      </c>
      <c r="B85" s="48" t="s">
        <v>106</v>
      </c>
      <c r="C85" s="49"/>
    </row>
    <row r="86" spans="1:3" x14ac:dyDescent="0.6">
      <c r="A86" s="48" t="s">
        <v>21</v>
      </c>
      <c r="B86" s="48" t="s">
        <v>107</v>
      </c>
      <c r="C86" s="49"/>
    </row>
    <row r="87" spans="1:3" x14ac:dyDescent="0.6">
      <c r="A87" s="50" t="s">
        <v>21</v>
      </c>
      <c r="B87" s="50" t="s">
        <v>102</v>
      </c>
      <c r="C87" s="51"/>
    </row>
    <row r="88" spans="1:3" x14ac:dyDescent="0.6">
      <c r="A88" s="50" t="s">
        <v>21</v>
      </c>
      <c r="B88" s="50" t="s">
        <v>103</v>
      </c>
      <c r="C88" s="51"/>
    </row>
    <row r="89" spans="1:3" x14ac:dyDescent="0.6">
      <c r="A89" s="50" t="s">
        <v>21</v>
      </c>
      <c r="B89" s="50" t="s">
        <v>104</v>
      </c>
      <c r="C89" s="51"/>
    </row>
    <row r="90" spans="1:3" x14ac:dyDescent="0.6">
      <c r="A90" s="52" t="s">
        <v>21</v>
      </c>
      <c r="B90" s="52" t="s">
        <v>99</v>
      </c>
      <c r="C90" s="53"/>
    </row>
    <row r="91" spans="1:3" x14ac:dyDescent="0.6">
      <c r="A91" s="52" t="s">
        <v>21</v>
      </c>
      <c r="B91" s="52" t="s">
        <v>100</v>
      </c>
      <c r="C91" s="53"/>
    </row>
    <row r="92" spans="1:3" x14ac:dyDescent="0.6">
      <c r="A92" s="52" t="s">
        <v>21</v>
      </c>
      <c r="B92" s="52" t="s">
        <v>101</v>
      </c>
      <c r="C92" s="53"/>
    </row>
    <row r="94" spans="1:3" x14ac:dyDescent="0.6">
      <c r="A94" s="63" t="s">
        <v>125</v>
      </c>
      <c r="C94" s="28"/>
    </row>
  </sheetData>
  <mergeCells count="1">
    <mergeCell ref="E1:J2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1BF0-A72B-482F-BD30-0D108701C61B}">
  <dimension ref="A1:I35"/>
  <sheetViews>
    <sheetView workbookViewId="0">
      <selection activeCell="A35" sqref="A35"/>
    </sheetView>
  </sheetViews>
  <sheetFormatPr defaultColWidth="9" defaultRowHeight="16.5" x14ac:dyDescent="0.6"/>
  <cols>
    <col min="1" max="1" width="54.59765625" style="15" bestFit="1" customWidth="1"/>
    <col min="2" max="2" width="9" style="15"/>
    <col min="3" max="3" width="10.3984375" style="15" bestFit="1" customWidth="1"/>
    <col min="4" max="4" width="17.265625" style="15" bestFit="1" customWidth="1"/>
    <col min="5" max="5" width="18.86328125" style="15" customWidth="1"/>
    <col min="6" max="6" width="15.59765625" style="15" bestFit="1" customWidth="1"/>
    <col min="7" max="7" width="13.1328125" style="15" customWidth="1"/>
    <col min="8" max="8" width="25.265625" style="15" customWidth="1"/>
    <col min="9" max="9" width="21" style="15" customWidth="1"/>
    <col min="10" max="16384" width="9" style="15"/>
  </cols>
  <sheetData>
    <row r="1" spans="1:9" x14ac:dyDescent="0.6">
      <c r="A1" s="14" t="s">
        <v>43</v>
      </c>
    </row>
    <row r="2" spans="1:9" ht="53.65" customHeight="1" x14ac:dyDescent="0.6">
      <c r="A2" s="16" t="s">
        <v>44</v>
      </c>
      <c r="B2" s="16" t="s">
        <v>45</v>
      </c>
      <c r="C2" s="16" t="s">
        <v>46</v>
      </c>
      <c r="D2" s="16" t="s">
        <v>47</v>
      </c>
      <c r="E2" s="17" t="s">
        <v>48</v>
      </c>
      <c r="F2" s="18" t="s">
        <v>49</v>
      </c>
      <c r="G2" s="19" t="s">
        <v>50</v>
      </c>
      <c r="H2" s="20" t="s">
        <v>126</v>
      </c>
      <c r="I2" s="20" t="s">
        <v>51</v>
      </c>
    </row>
    <row r="3" spans="1:9" x14ac:dyDescent="0.6">
      <c r="A3" s="21" t="s">
        <v>53</v>
      </c>
      <c r="B3" s="22"/>
      <c r="C3" s="22" t="s">
        <v>114</v>
      </c>
      <c r="D3" s="22"/>
      <c r="E3" s="23" t="s">
        <v>112</v>
      </c>
      <c r="F3" s="24"/>
      <c r="G3" s="24"/>
      <c r="H3" s="25"/>
      <c r="I3" s="26">
        <f t="shared" ref="I3:I33" si="0">H3*1.2</f>
        <v>0</v>
      </c>
    </row>
    <row r="4" spans="1:9" x14ac:dyDescent="0.6">
      <c r="A4" s="21" t="s">
        <v>54</v>
      </c>
      <c r="B4" s="22"/>
      <c r="C4" s="22" t="s">
        <v>114</v>
      </c>
      <c r="D4" s="22"/>
      <c r="E4" s="23" t="s">
        <v>109</v>
      </c>
      <c r="F4" s="24"/>
      <c r="G4" s="24"/>
      <c r="H4" s="25"/>
      <c r="I4" s="26">
        <f t="shared" si="0"/>
        <v>0</v>
      </c>
    </row>
    <row r="5" spans="1:9" x14ac:dyDescent="0.6">
      <c r="A5" s="21" t="s">
        <v>55</v>
      </c>
      <c r="B5" s="22"/>
      <c r="C5" s="22" t="s">
        <v>114</v>
      </c>
      <c r="D5" s="22"/>
      <c r="E5" s="23" t="s">
        <v>110</v>
      </c>
      <c r="F5" s="24"/>
      <c r="G5" s="24"/>
      <c r="H5" s="25"/>
      <c r="I5" s="26">
        <f t="shared" si="0"/>
        <v>0</v>
      </c>
    </row>
    <row r="6" spans="1:9" x14ac:dyDescent="0.6">
      <c r="A6" s="21" t="s">
        <v>56</v>
      </c>
      <c r="B6" s="22">
        <v>5</v>
      </c>
      <c r="C6" s="22" t="s">
        <v>114</v>
      </c>
      <c r="D6" s="22" t="s">
        <v>57</v>
      </c>
      <c r="E6" s="23" t="s">
        <v>58</v>
      </c>
      <c r="F6" s="24"/>
      <c r="G6" s="24"/>
      <c r="H6" s="25"/>
      <c r="I6" s="26">
        <f t="shared" si="0"/>
        <v>0</v>
      </c>
    </row>
    <row r="7" spans="1:9" x14ac:dyDescent="0.6">
      <c r="A7" s="27" t="s">
        <v>113</v>
      </c>
      <c r="B7" s="28">
        <v>1</v>
      </c>
      <c r="C7" s="22" t="s">
        <v>114</v>
      </c>
      <c r="D7" s="28"/>
      <c r="E7" s="28" t="s">
        <v>109</v>
      </c>
      <c r="G7" s="29"/>
      <c r="H7" s="30"/>
      <c r="I7" s="26"/>
    </row>
    <row r="8" spans="1:9" x14ac:dyDescent="0.6">
      <c r="A8" s="21" t="s">
        <v>59</v>
      </c>
      <c r="B8" s="22">
        <v>5</v>
      </c>
      <c r="C8" s="22" t="s">
        <v>114</v>
      </c>
      <c r="D8" s="22" t="s">
        <v>60</v>
      </c>
      <c r="E8" s="23" t="s">
        <v>82</v>
      </c>
      <c r="F8" s="24"/>
      <c r="G8" s="24"/>
      <c r="H8" s="25"/>
      <c r="I8" s="26">
        <f t="shared" si="0"/>
        <v>0</v>
      </c>
    </row>
    <row r="9" spans="1:9" x14ac:dyDescent="0.6">
      <c r="A9" s="21" t="s">
        <v>61</v>
      </c>
      <c r="B9" s="22">
        <v>15</v>
      </c>
      <c r="C9" s="22" t="s">
        <v>114</v>
      </c>
      <c r="D9" s="22" t="s">
        <v>62</v>
      </c>
      <c r="E9" s="23" t="s">
        <v>82</v>
      </c>
      <c r="F9" s="24"/>
      <c r="G9" s="24"/>
      <c r="H9" s="25"/>
      <c r="I9" s="26">
        <f t="shared" si="0"/>
        <v>0</v>
      </c>
    </row>
    <row r="10" spans="1:9" x14ac:dyDescent="0.6">
      <c r="A10" s="21" t="s">
        <v>63</v>
      </c>
      <c r="B10" s="22">
        <v>1</v>
      </c>
      <c r="C10" s="22" t="s">
        <v>114</v>
      </c>
      <c r="D10" s="22" t="s">
        <v>64</v>
      </c>
      <c r="E10" s="23" t="s">
        <v>110</v>
      </c>
      <c r="F10" s="24"/>
      <c r="G10" s="24"/>
      <c r="H10" s="25"/>
      <c r="I10" s="26">
        <f t="shared" si="0"/>
        <v>0</v>
      </c>
    </row>
    <row r="11" spans="1:9" x14ac:dyDescent="0.6">
      <c r="A11" s="21" t="s">
        <v>65</v>
      </c>
      <c r="B11" s="22">
        <v>4</v>
      </c>
      <c r="C11" s="22" t="s">
        <v>114</v>
      </c>
      <c r="D11" s="22" t="s">
        <v>57</v>
      </c>
      <c r="E11" s="23" t="s">
        <v>110</v>
      </c>
      <c r="F11" s="24"/>
      <c r="G11" s="24"/>
      <c r="H11" s="25"/>
      <c r="I11" s="26">
        <f t="shared" si="0"/>
        <v>0</v>
      </c>
    </row>
    <row r="12" spans="1:9" x14ac:dyDescent="0.6">
      <c r="A12" s="21" t="s">
        <v>66</v>
      </c>
      <c r="B12" s="22">
        <v>1</v>
      </c>
      <c r="C12" s="22" t="s">
        <v>114</v>
      </c>
      <c r="D12" s="22" t="s">
        <v>67</v>
      </c>
      <c r="E12" s="23" t="s">
        <v>68</v>
      </c>
      <c r="F12" s="24"/>
      <c r="G12" s="24"/>
      <c r="H12" s="25"/>
      <c r="I12" s="26">
        <f t="shared" si="0"/>
        <v>0</v>
      </c>
    </row>
    <row r="13" spans="1:9" x14ac:dyDescent="0.6">
      <c r="A13" s="21" t="s">
        <v>69</v>
      </c>
      <c r="B13" s="22">
        <v>37</v>
      </c>
      <c r="C13" s="22" t="s">
        <v>114</v>
      </c>
      <c r="D13" s="22" t="s">
        <v>57</v>
      </c>
      <c r="E13" s="23" t="s">
        <v>111</v>
      </c>
      <c r="F13" s="24"/>
      <c r="G13" s="24"/>
      <c r="H13" s="25"/>
      <c r="I13" s="26">
        <f t="shared" si="0"/>
        <v>0</v>
      </c>
    </row>
    <row r="14" spans="1:9" x14ac:dyDescent="0.6">
      <c r="A14" s="21" t="s">
        <v>70</v>
      </c>
      <c r="B14" s="22">
        <v>42</v>
      </c>
      <c r="C14" s="22" t="s">
        <v>114</v>
      </c>
      <c r="D14" s="22" t="s">
        <v>57</v>
      </c>
      <c r="E14" s="23" t="s">
        <v>110</v>
      </c>
      <c r="F14" s="24"/>
      <c r="G14" s="24"/>
      <c r="H14" s="25"/>
      <c r="I14" s="26">
        <f t="shared" si="0"/>
        <v>0</v>
      </c>
    </row>
    <row r="15" spans="1:9" x14ac:dyDescent="0.6">
      <c r="A15" s="21" t="s">
        <v>71</v>
      </c>
      <c r="B15" s="22">
        <v>72</v>
      </c>
      <c r="C15" s="22" t="s">
        <v>114</v>
      </c>
      <c r="D15" s="22" t="s">
        <v>57</v>
      </c>
      <c r="E15" s="23" t="s">
        <v>110</v>
      </c>
      <c r="F15" s="24"/>
      <c r="G15" s="24"/>
      <c r="H15" s="25"/>
      <c r="I15" s="26">
        <f t="shared" si="0"/>
        <v>0</v>
      </c>
    </row>
    <row r="16" spans="1:9" x14ac:dyDescent="0.6">
      <c r="A16" s="21" t="s">
        <v>72</v>
      </c>
      <c r="B16" s="22">
        <v>1</v>
      </c>
      <c r="C16" s="22" t="s">
        <v>114</v>
      </c>
      <c r="D16" s="22" t="s">
        <v>73</v>
      </c>
      <c r="E16" s="23" t="s">
        <v>68</v>
      </c>
      <c r="F16" s="24"/>
      <c r="G16" s="24"/>
      <c r="H16" s="25"/>
      <c r="I16" s="26">
        <f t="shared" si="0"/>
        <v>0</v>
      </c>
    </row>
    <row r="17" spans="1:9" x14ac:dyDescent="0.6">
      <c r="A17" s="21" t="s">
        <v>74</v>
      </c>
      <c r="B17" s="22">
        <v>3</v>
      </c>
      <c r="C17" s="22" t="s">
        <v>114</v>
      </c>
      <c r="D17" s="22" t="s">
        <v>75</v>
      </c>
      <c r="E17" s="23" t="s">
        <v>110</v>
      </c>
      <c r="F17" s="24"/>
      <c r="G17" s="24"/>
      <c r="H17" s="25"/>
      <c r="I17" s="26">
        <f t="shared" si="0"/>
        <v>0</v>
      </c>
    </row>
    <row r="18" spans="1:9" x14ac:dyDescent="0.6">
      <c r="A18" s="21" t="s">
        <v>76</v>
      </c>
      <c r="B18" s="22">
        <v>10</v>
      </c>
      <c r="C18" s="22" t="s">
        <v>114</v>
      </c>
      <c r="D18" s="22" t="s">
        <v>57</v>
      </c>
      <c r="E18" s="23" t="s">
        <v>110</v>
      </c>
      <c r="F18" s="24"/>
      <c r="G18" s="24"/>
      <c r="H18" s="25"/>
      <c r="I18" s="26">
        <f t="shared" si="0"/>
        <v>0</v>
      </c>
    </row>
    <row r="19" spans="1:9" x14ac:dyDescent="0.6">
      <c r="A19" s="21" t="s">
        <v>77</v>
      </c>
      <c r="B19" s="22">
        <v>1</v>
      </c>
      <c r="C19" s="22" t="s">
        <v>114</v>
      </c>
      <c r="D19" s="22" t="s">
        <v>57</v>
      </c>
      <c r="E19" s="23" t="s">
        <v>110</v>
      </c>
      <c r="F19" s="24"/>
      <c r="G19" s="24"/>
      <c r="H19" s="25"/>
      <c r="I19" s="26">
        <f t="shared" si="0"/>
        <v>0</v>
      </c>
    </row>
    <row r="20" spans="1:9" x14ac:dyDescent="0.6">
      <c r="A20" s="21" t="s">
        <v>78</v>
      </c>
      <c r="B20" s="22">
        <v>1</v>
      </c>
      <c r="C20" s="22" t="s">
        <v>114</v>
      </c>
      <c r="D20" s="22" t="s">
        <v>79</v>
      </c>
      <c r="E20" s="23" t="s">
        <v>82</v>
      </c>
      <c r="F20" s="24"/>
      <c r="G20" s="24"/>
      <c r="H20" s="25"/>
      <c r="I20" s="26">
        <f t="shared" si="0"/>
        <v>0</v>
      </c>
    </row>
    <row r="21" spans="1:9" x14ac:dyDescent="0.6">
      <c r="A21" s="21" t="s">
        <v>80</v>
      </c>
      <c r="B21" s="22">
        <v>1</v>
      </c>
      <c r="C21" s="22" t="s">
        <v>114</v>
      </c>
      <c r="D21" s="22" t="s">
        <v>57</v>
      </c>
      <c r="E21" s="23" t="s">
        <v>68</v>
      </c>
      <c r="F21" s="24"/>
      <c r="G21" s="24"/>
      <c r="H21" s="25"/>
      <c r="I21" s="26">
        <f t="shared" si="0"/>
        <v>0</v>
      </c>
    </row>
    <row r="22" spans="1:9" x14ac:dyDescent="0.6">
      <c r="A22" s="21" t="s">
        <v>81</v>
      </c>
      <c r="B22" s="22">
        <v>2</v>
      </c>
      <c r="C22" s="22" t="s">
        <v>114</v>
      </c>
      <c r="D22" s="22" t="s">
        <v>57</v>
      </c>
      <c r="E22" s="23" t="s">
        <v>82</v>
      </c>
      <c r="F22" s="24"/>
      <c r="G22" s="24"/>
      <c r="H22" s="25"/>
      <c r="I22" s="26">
        <f t="shared" si="0"/>
        <v>0</v>
      </c>
    </row>
    <row r="23" spans="1:9" x14ac:dyDescent="0.6">
      <c r="A23" s="21" t="s">
        <v>83</v>
      </c>
      <c r="B23" s="22">
        <v>1</v>
      </c>
      <c r="C23" s="22" t="s">
        <v>114</v>
      </c>
      <c r="D23" s="22" t="s">
        <v>52</v>
      </c>
      <c r="E23" s="23" t="s">
        <v>82</v>
      </c>
      <c r="F23" s="24"/>
      <c r="G23" s="24"/>
      <c r="H23" s="25"/>
      <c r="I23" s="26">
        <f t="shared" si="0"/>
        <v>0</v>
      </c>
    </row>
    <row r="24" spans="1:9" x14ac:dyDescent="0.6">
      <c r="A24" s="21" t="s">
        <v>84</v>
      </c>
      <c r="B24" s="22">
        <v>1</v>
      </c>
      <c r="C24" s="22" t="s">
        <v>114</v>
      </c>
      <c r="D24" s="22" t="s">
        <v>57</v>
      </c>
      <c r="E24" s="23" t="s">
        <v>82</v>
      </c>
      <c r="F24" s="24"/>
      <c r="G24" s="24"/>
      <c r="H24" s="25"/>
      <c r="I24" s="26">
        <f t="shared" si="0"/>
        <v>0</v>
      </c>
    </row>
    <row r="25" spans="1:9" x14ac:dyDescent="0.6">
      <c r="A25" s="21" t="s">
        <v>85</v>
      </c>
      <c r="B25" s="22">
        <v>1</v>
      </c>
      <c r="C25" s="22" t="s">
        <v>114</v>
      </c>
      <c r="D25" s="22" t="s">
        <v>57</v>
      </c>
      <c r="E25" s="23" t="s">
        <v>82</v>
      </c>
      <c r="F25" s="24"/>
      <c r="G25" s="24"/>
      <c r="H25" s="25"/>
      <c r="I25" s="26">
        <f t="shared" si="0"/>
        <v>0</v>
      </c>
    </row>
    <row r="26" spans="1:9" x14ac:dyDescent="0.6">
      <c r="A26" s="21" t="s">
        <v>86</v>
      </c>
      <c r="B26" s="22">
        <v>1</v>
      </c>
      <c r="C26" s="22" t="s">
        <v>114</v>
      </c>
      <c r="D26" s="22" t="s">
        <v>57</v>
      </c>
      <c r="E26" s="23" t="s">
        <v>82</v>
      </c>
      <c r="F26" s="24"/>
      <c r="G26" s="24"/>
      <c r="H26" s="25"/>
      <c r="I26" s="26">
        <f t="shared" si="0"/>
        <v>0</v>
      </c>
    </row>
    <row r="27" spans="1:9" x14ac:dyDescent="0.6">
      <c r="A27" s="21" t="s">
        <v>87</v>
      </c>
      <c r="B27" s="22">
        <v>1</v>
      </c>
      <c r="C27" s="22" t="s">
        <v>114</v>
      </c>
      <c r="D27" s="22"/>
      <c r="E27" s="22" t="s">
        <v>110</v>
      </c>
      <c r="F27" s="31"/>
      <c r="G27" s="31"/>
      <c r="H27" s="32"/>
      <c r="I27" s="26">
        <f t="shared" si="0"/>
        <v>0</v>
      </c>
    </row>
    <row r="28" spans="1:9" x14ac:dyDescent="0.6">
      <c r="A28" s="21" t="s">
        <v>88</v>
      </c>
      <c r="B28" s="22">
        <v>1</v>
      </c>
      <c r="C28" s="22" t="s">
        <v>114</v>
      </c>
      <c r="D28" s="22"/>
      <c r="E28" s="22" t="s">
        <v>110</v>
      </c>
      <c r="F28" s="31"/>
      <c r="G28" s="31"/>
      <c r="H28" s="32"/>
      <c r="I28" s="26">
        <f t="shared" si="0"/>
        <v>0</v>
      </c>
    </row>
    <row r="29" spans="1:9" x14ac:dyDescent="0.6">
      <c r="A29" s="21" t="s">
        <v>89</v>
      </c>
      <c r="B29" s="22">
        <v>2</v>
      </c>
      <c r="C29" s="22" t="s">
        <v>114</v>
      </c>
      <c r="D29" s="22" t="s">
        <v>90</v>
      </c>
      <c r="E29" s="22" t="s">
        <v>68</v>
      </c>
      <c r="F29" s="31"/>
      <c r="G29" s="31"/>
      <c r="H29" s="32"/>
      <c r="I29" s="26">
        <f t="shared" si="0"/>
        <v>0</v>
      </c>
    </row>
    <row r="30" spans="1:9" x14ac:dyDescent="0.6">
      <c r="A30" s="21" t="s">
        <v>91</v>
      </c>
      <c r="B30" s="22">
        <v>1</v>
      </c>
      <c r="C30" s="22" t="s">
        <v>114</v>
      </c>
      <c r="D30" s="22"/>
      <c r="E30" s="22" t="s">
        <v>92</v>
      </c>
      <c r="F30" s="29"/>
      <c r="G30" s="29"/>
      <c r="H30" s="30"/>
      <c r="I30" s="26">
        <f t="shared" si="0"/>
        <v>0</v>
      </c>
    </row>
    <row r="31" spans="1:9" x14ac:dyDescent="0.6">
      <c r="A31" s="21" t="s">
        <v>93</v>
      </c>
      <c r="B31" s="22">
        <v>1</v>
      </c>
      <c r="C31" s="22" t="s">
        <v>114</v>
      </c>
      <c r="D31" s="22"/>
      <c r="E31" s="23" t="s">
        <v>110</v>
      </c>
      <c r="F31" s="24"/>
      <c r="G31" s="24"/>
      <c r="H31" s="30"/>
      <c r="I31" s="26">
        <f t="shared" si="0"/>
        <v>0</v>
      </c>
    </row>
    <row r="32" spans="1:9" x14ac:dyDescent="0.6">
      <c r="A32" s="21" t="s">
        <v>94</v>
      </c>
      <c r="B32" s="22">
        <v>1</v>
      </c>
      <c r="C32" s="22" t="s">
        <v>114</v>
      </c>
      <c r="D32" s="22"/>
      <c r="E32" s="22" t="s">
        <v>110</v>
      </c>
      <c r="F32" s="31"/>
      <c r="G32" s="24"/>
      <c r="H32" s="30"/>
      <c r="I32" s="26">
        <f t="shared" si="0"/>
        <v>0</v>
      </c>
    </row>
    <row r="33" spans="1:9" x14ac:dyDescent="0.6">
      <c r="A33" s="21" t="s">
        <v>108</v>
      </c>
      <c r="B33" s="22">
        <v>1</v>
      </c>
      <c r="C33" s="22" t="s">
        <v>114</v>
      </c>
      <c r="D33" s="22"/>
      <c r="E33" s="22" t="s">
        <v>95</v>
      </c>
      <c r="F33" s="29"/>
      <c r="G33" s="29"/>
      <c r="H33" s="30"/>
      <c r="I33" s="26">
        <f t="shared" si="0"/>
        <v>0</v>
      </c>
    </row>
    <row r="34" spans="1:9" x14ac:dyDescent="0.6">
      <c r="G34" s="29" t="s">
        <v>96</v>
      </c>
      <c r="H34" s="33">
        <f>SUM(H3:H29)</f>
        <v>0</v>
      </c>
      <c r="I34" s="26">
        <f>H34*1.2</f>
        <v>0</v>
      </c>
    </row>
    <row r="35" spans="1:9" x14ac:dyDescent="0.6">
      <c r="A35" s="34" t="s">
        <v>121</v>
      </c>
      <c r="F35" s="35" t="s">
        <v>97</v>
      </c>
      <c r="G35" s="36" t="s">
        <v>98</v>
      </c>
      <c r="H35" s="37">
        <f>SUM(H34/100*20)+H34</f>
        <v>0</v>
      </c>
      <c r="I35" s="38">
        <f>H35*1.2</f>
        <v>0</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QW Document" ma:contentTypeID="0x010100673A277A40C20D4E8B6352A5DB46D34C009D5B190AF7EC2649AF06814549935BC1" ma:contentTypeVersion="" ma:contentTypeDescription="" ma:contentTypeScope="" ma:versionID="d009a27eed8a9f06cfc465d707a2fdff">
  <xsd:schema xmlns:xsd="http://www.w3.org/2001/XMLSchema" xmlns:xs="http://www.w3.org/2001/XMLSchema" xmlns:p="http://schemas.microsoft.com/office/2006/metadata/properties" xmlns:ns2="a1d47bb1-82e3-4d60-b9e5-b0f0cc087192" targetNamespace="http://schemas.microsoft.com/office/2006/metadata/properties" ma:root="true" ma:fieldsID="9f64c9f470a7a3f7e0eec949bb30378a" ns2:_="">
    <xsd:import namespace="a1d47bb1-82e3-4d60-b9e5-b0f0cc087192"/>
    <xsd:element name="properties">
      <xsd:complexType>
        <xsd:sequence>
          <xsd:element name="documentManagement">
            <xsd:complexType>
              <xsd:all>
                <xsd:element ref="ns2:e5b3aca9f9ee4923864452175ab3bd24" minOccurs="0"/>
                <xsd:element ref="ns2:TaxCatchAll" minOccurs="0"/>
                <xsd:element ref="ns2:TaxCatchAllLabel" minOccurs="0"/>
                <xsd:element ref="ns2:l9c4c35c083e405e9acec429bbbd8277" minOccurs="0"/>
                <xsd:element ref="ns2:k544a29ceee24fd9a136e1e6234e67e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47bb1-82e3-4d60-b9e5-b0f0cc087192" elementFormDefault="qualified">
    <xsd:import namespace="http://schemas.microsoft.com/office/2006/documentManagement/types"/>
    <xsd:import namespace="http://schemas.microsoft.com/office/infopath/2007/PartnerControls"/>
    <xsd:element name="e5b3aca9f9ee4923864452175ab3bd24" ma:index="8" nillable="true" ma:taxonomy="true" ma:internalName="e5b3aca9f9ee4923864452175ab3bd24" ma:taxonomyFieldName="Data_x0020_classification" ma:displayName="Data classification" ma:default="1;#Official|b38283cd-cbb6-4228-b374-af2de6a9d035" ma:fieldId="{e5b3aca9-f9ee-4923-8644-52175ab3bd24}" ma:sspId="6f93dd17-42aa-420f-9d57-21344332ef16" ma:termSetId="93fb9409-d0c9-4925-9fc5-a25a902b1c2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4D915BB-409C-4764-BCF0-3894F099F6F8}" ma:internalName="TaxCatchAll" ma:showField="CatchAllData" ma:web="{78cf91a2-df85-4eba-afe4-381a6ba1fa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4D915BB-409C-4764-BCF0-3894F099F6F8}" ma:internalName="TaxCatchAllLabel" ma:readOnly="true" ma:showField="CatchAllDataLabel" ma:web="{78cf91a2-df85-4eba-afe4-381a6ba1fa01}">
      <xsd:complexType>
        <xsd:complexContent>
          <xsd:extension base="dms:MultiChoiceLookup">
            <xsd:sequence>
              <xsd:element name="Value" type="dms:Lookup" maxOccurs="unbounded" minOccurs="0" nillable="true"/>
            </xsd:sequence>
          </xsd:extension>
        </xsd:complexContent>
      </xsd:complexType>
    </xsd:element>
    <xsd:element name="l9c4c35c083e405e9acec429bbbd8277" ma:index="12" nillable="true" ma:taxonomy="true" ma:internalName="l9c4c35c083e405e9acec429bbbd8277" ma:taxonomyFieldName="Item_x0020_department" ma:displayName="Item department" ma:default="" ma:fieldId="{59c4c35c-083e-405e-9ace-c429bbbd8277}" ma:taxonomyMulti="true" ma:sspId="6f93dd17-42aa-420f-9d57-21344332ef16" ma:termSetId="0487019d-f97e-4d6d-9d4d-ab8085a90d69" ma:anchorId="00000000-0000-0000-0000-000000000000" ma:open="false" ma:isKeyword="false">
      <xsd:complexType>
        <xsd:sequence>
          <xsd:element ref="pc:Terms" minOccurs="0" maxOccurs="1"/>
        </xsd:sequence>
      </xsd:complexType>
    </xsd:element>
    <xsd:element name="k544a29ceee24fd9a136e1e6234e67e7" ma:index="14" nillable="true" ma:taxonomy="true" ma:internalName="k544a29ceee24fd9a136e1e6234e67e7" ma:taxonomyFieldName="Item_x0020_topic" ma:displayName="Item topic" ma:default="" ma:fieldId="{4544a29c-eee2-4fd9-a136-e1e6234e67e7}" ma:sspId="6f93dd17-42aa-420f-9d57-21344332ef16" ma:termSetId="805dbc2d-1c15-46e4-b5d8-cd214b9fefc2"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544a29ceee24fd9a136e1e6234e67e7 xmlns="a1d47bb1-82e3-4d60-b9e5-b0f0cc087192">
      <Terms xmlns="http://schemas.microsoft.com/office/infopath/2007/PartnerControls">
        <TermInfo xmlns="http://schemas.microsoft.com/office/infopath/2007/PartnerControls">
          <TermName xmlns="http://schemas.microsoft.com/office/infopath/2007/PartnerControls">Policy and Guidance</TermName>
          <TermId xmlns="http://schemas.microsoft.com/office/infopath/2007/PartnerControls">0133bdb3-9ac3-4a6b-a234-363562f08d5c</TermId>
        </TermInfo>
      </Terms>
    </k544a29ceee24fd9a136e1e6234e67e7>
    <TaxCatchAll xmlns="a1d47bb1-82e3-4d60-b9e5-b0f0cc087192">
      <Value>9</Value>
      <Value>1</Value>
      <Value>7</Value>
    </TaxCatchAll>
    <e5b3aca9f9ee4923864452175ab3bd24 xmlns="a1d47bb1-82e3-4d60-b9e5-b0f0cc087192">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b38283cd-cbb6-4228-b374-af2de6a9d035</TermId>
        </TermInfo>
      </Terms>
    </e5b3aca9f9ee4923864452175ab3bd24>
    <l9c4c35c083e405e9acec429bbbd8277 xmlns="a1d47bb1-82e3-4d60-b9e5-b0f0cc087192">
      <Terms xmlns="http://schemas.microsoft.com/office/infopath/2007/PartnerControls">
        <TermInfo xmlns="http://schemas.microsoft.com/office/infopath/2007/PartnerControls">
          <TermName xmlns="http://schemas.microsoft.com/office/infopath/2007/PartnerControls">Corporate Services</TermName>
          <TermId xmlns="http://schemas.microsoft.com/office/infopath/2007/PartnerControls">e257f06e-ee57-469c-aa85-1b140cb52951</TermId>
        </TermInfo>
      </Terms>
    </l9c4c35c083e405e9acec429bbbd8277>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6f93dd17-42aa-420f-9d57-21344332ef16" ContentTypeId="0x010100673A277A40C20D4E8B6352A5DB46D34C" PreviousValue="false"/>
</file>

<file path=customXml/itemProps1.xml><?xml version="1.0" encoding="utf-8"?>
<ds:datastoreItem xmlns:ds="http://schemas.openxmlformats.org/officeDocument/2006/customXml" ds:itemID="{A1E5FFE0-D7BB-410C-8C10-DF4D82AC9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47bb1-82e3-4d60-b9e5-b0f0cc0871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1F0CD5-F6B1-4DE9-8DDF-12405262A21D}">
  <ds:schemaRefs>
    <ds:schemaRef ds:uri="http://schemas.microsoft.com/office/2006/metadata/properties"/>
    <ds:schemaRef ds:uri="http://schemas.microsoft.com/office/infopath/2007/PartnerControls"/>
    <ds:schemaRef ds:uri="a1d47bb1-82e3-4d60-b9e5-b0f0cc087192"/>
  </ds:schemaRefs>
</ds:datastoreItem>
</file>

<file path=customXml/itemProps3.xml><?xml version="1.0" encoding="utf-8"?>
<ds:datastoreItem xmlns:ds="http://schemas.openxmlformats.org/officeDocument/2006/customXml" ds:itemID="{21F79C48-F655-4897-BF5A-123699EF3416}">
  <ds:schemaRefs>
    <ds:schemaRef ds:uri="http://schemas.microsoft.com/sharepoint/v3/contenttype/forms"/>
  </ds:schemaRefs>
</ds:datastoreItem>
</file>

<file path=customXml/itemProps4.xml><?xml version="1.0" encoding="utf-8"?>
<ds:datastoreItem xmlns:ds="http://schemas.openxmlformats.org/officeDocument/2006/customXml" ds:itemID="{3311291A-14C2-464E-A9E1-9461BF71695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Services Pricing</vt:lpstr>
      <vt:lpstr>Schedule of Rates</vt:lpstr>
      <vt:lpstr>PPM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2021-08-19T10:04:40Z</dcterms:created>
  <dcterms:modified xsi:type="dcterms:W3CDTF">2026-10-19T11:06:53Z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 topic">
    <vt:lpwstr>7;#Policy and Guidance|0133bdb3-9ac3-4a6b-a234-363562f08d5c</vt:lpwstr>
  </property>
  <property fmtid="{D5CDD505-2E9C-101B-9397-08002B2CF9AE}" pid="3" name="ContentTypeId">
    <vt:lpwstr>0x010100673A277A40C20D4E8B6352A5DB46D34C009D5B190AF7EC2649AF06814549935BC1</vt:lpwstr>
  </property>
  <property fmtid="{D5CDD505-2E9C-101B-9397-08002B2CF9AE}" pid="4" name="Item department">
    <vt:lpwstr>9;#Corporate Services|e257f06e-ee57-469c-aa85-1b140cb52951</vt:lpwstr>
  </property>
  <property fmtid="{D5CDD505-2E9C-101B-9397-08002B2CF9AE}" pid="5" name="Data classification">
    <vt:lpwstr>1;#Official|b38283cd-cbb6-4228-b374-af2de6a9d035</vt:lpwstr>
  </property>
  <property fmtid="{D5CDD505-2E9C-101B-9397-08002B2CF9AE}" pid="6" name="MediaServiceImageTags">
    <vt:lpwstr/>
  </property>
  <property fmtid="{D5CDD505-2E9C-101B-9397-08002B2CF9AE}" pid="7" name="lcf76f155ced4ddcb4097134ff3c332f">
    <vt:lpwstr/>
  </property>
  <property fmtid="{D5CDD505-2E9C-101B-9397-08002B2CF9AE}" pid="8" name="Item_x0020_topic">
    <vt:lpwstr>7;#Policy and Guidance|0133bdb3-9ac3-4a6b-a234-363562f08d5c</vt:lpwstr>
  </property>
  <property fmtid="{D5CDD505-2E9C-101B-9397-08002B2CF9AE}" pid="9" name="Item_x0020_department">
    <vt:lpwstr>9;#Corporate Services|e257f06e-ee57-469c-aa85-1b140cb52951</vt:lpwstr>
  </property>
  <property fmtid="{D5CDD505-2E9C-101B-9397-08002B2CF9AE}" pid="10" name="Data_x0020_classification">
    <vt:lpwstr>1;#Official|b38283cd-cbb6-4228-b374-af2de6a9d035</vt:lpwstr>
  </property>
</Properties>
</file>