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xl/tables/table6.xml" ContentType="application/vnd.openxmlformats-officedocument.spreadsheetml.table+xml"/>
  <Override PartName="/xl/tables/table3.xml" ContentType="application/vnd.openxmlformats-officedocument.spreadsheetml.table+xml"/>
  <Override PartName="/xl/tables/table5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Instructions" sheetId="1" state="visible" r:id="rId3"/>
    <sheet name="Core Pricing" sheetId="2" state="visible" r:id="rId4"/>
    <sheet name="Optional Items" sheetId="3" state="visible" r:id="rId5"/>
    <sheet name="Day Rates" sheetId="4" state="visible" r:id="rId6"/>
    <sheet name="Payment Profile" sheetId="5" state="visible" r:id="rId7"/>
    <sheet name="Assumptions" sheetId="6" state="visible" r:id="rId8"/>
  </sheets>
  <calcPr iterateCount="100" refMode="A1" iterate="false" iterateDelta="0.0001"/>
</workbook>
</file>

<file path=xl/sharedStrings.xml><?xml version="1.0" encoding="utf-8"?>
<sst xmlns="http://schemas.openxmlformats.org/spreadsheetml/2006/main" count="334" uniqueCount="269">
  <si>
    <t xml:space="preserve">William Aston Hall RIBA Feasibility Study - Pricing Schedule</t>
  </si>
  <si>
    <t xml:space="preserve">Instructions to Tenderers</t>
  </si>
  <si>
    <t xml:space="preserve">1</t>
  </si>
  <si>
    <t xml:space="preserve">Complete all yellow cells. Do not overwrite formulas in total rows.</t>
  </si>
  <si>
    <t xml:space="preserve">2</t>
  </si>
  <si>
    <t xml:space="preserve">Prices should be submitted in GBP and exclusive of VAT unless stated otherwise. VAT will be calculated separately.</t>
  </si>
  <si>
    <t xml:space="preserve">3</t>
  </si>
  <si>
    <t xml:space="preserve">The fixed price for the core commission should include all staff time, management, coordination, ordinary expenses, meetings, reporting, QA and production of final outputs.</t>
  </si>
  <si>
    <t xml:space="preserve">4</t>
  </si>
  <si>
    <t xml:space="preserve">The University is seeking a proportionate RIBA Stage 1 feasibility study. Optional or stretch items should be priced separately and will only be instructed if affordable and approved.</t>
  </si>
  <si>
    <t xml:space="preserve">5</t>
  </si>
  <si>
    <t xml:space="preserve">Tenderers should identify any assumptions, exclusions, information requirements or risks in the Assumptions sheet.</t>
  </si>
  <si>
    <t xml:space="preserve">6</t>
  </si>
  <si>
    <t xml:space="preserve">Tenderers should state whether any costs are dependent on the availability of drawings, surveys, operating data, stakeholder availability or site access.</t>
  </si>
  <si>
    <t xml:space="preserve">7</t>
  </si>
  <si>
    <t xml:space="preserve">The approved project budget is £50,000 including VAT. Tenderers should therefore be clear about the level of work that can be delivered within their fixed fee.</t>
  </si>
  <si>
    <t xml:space="preserve">Project</t>
  </si>
  <si>
    <t xml:space="preserve">William Aston Hall RIBA Feasibility Study</t>
  </si>
  <si>
    <t xml:space="preserve">Client</t>
  </si>
  <si>
    <t xml:space="preserve">Wrexham University</t>
  </si>
  <si>
    <t xml:space="preserve">Funding</t>
  </si>
  <si>
    <t xml:space="preserve">Arts Council of Wales Arts Capital Investment Fund</t>
  </si>
  <si>
    <t xml:space="preserve">Budget</t>
  </si>
  <si>
    <t xml:space="preserve">£50,000 including VAT total project budget, comprising £40,000 ACW funding and £10,000 University match</t>
  </si>
  <si>
    <t xml:space="preserve">Project closure</t>
  </si>
  <si>
    <t xml:space="preserve">Final invoices, grant claim evidence and closure requirements by 4 March 2027</t>
  </si>
  <si>
    <t xml:space="preserve">VAT rate to apply</t>
  </si>
  <si>
    <t xml:space="preserve">Currency</t>
  </si>
  <si>
    <t xml:space="preserve">GBP</t>
  </si>
  <si>
    <t xml:space="preserve">Submitted by</t>
  </si>
  <si>
    <t xml:space="preserve">Date submitted</t>
  </si>
  <si>
    <t xml:space="preserve">Core Fee Schedule - RIBA Stage 1 Feasibility Study</t>
  </si>
  <si>
    <t xml:space="preserve">Ref</t>
  </si>
  <si>
    <t xml:space="preserve">Core activity / deliverable</t>
  </si>
  <si>
    <t xml:space="preserve">Expected coverage</t>
  </si>
  <si>
    <t xml:space="preserve">Lead discipline(s)</t>
  </si>
  <si>
    <t xml:space="preserve">Fixed fee excl. VAT</t>
  </si>
  <si>
    <t xml:space="preserve">VAT</t>
  </si>
  <si>
    <t xml:space="preserve">Total incl. VAT</t>
  </si>
  <si>
    <t xml:space="preserve">Tenderer notes / assumptions</t>
  </si>
  <si>
    <t xml:space="preserve">C1</t>
  </si>
  <si>
    <t xml:space="preserve">Project inception and brief confirmation</t>
  </si>
  <si>
    <t xml:space="preserve">Inception meeting, information request, confirmation of methodology, programme, responsibilities and stakeholder plan.</t>
  </si>
  <si>
    <t xml:space="preserve">Lead consultant / PM</t>
  </si>
  <si>
    <t xml:space="preserve">C2</t>
  </si>
  <si>
    <t xml:space="preserve">Information review and baseline assessment</t>
  </si>
  <si>
    <t xml:space="preserve">Review available drawings, previous reports, access information, operating information, grant requirements and known constraints.</t>
  </si>
  <si>
    <t xml:space="preserve">Lead consultant / architect / theatre consultant</t>
  </si>
  <si>
    <t xml:space="preserve">C3</t>
  </si>
  <si>
    <t xml:space="preserve">Site review and existing venue appraisal</t>
  </si>
  <si>
    <t xml:space="preserve">Walkthrough of front of house, auditorium, stage, backstage, access routes, loading, plant/interface areas and adjacent spaces.</t>
  </si>
  <si>
    <t xml:space="preserve">Architect / theatre consultant / technical specialists</t>
  </si>
  <si>
    <t xml:space="preserve">C4</t>
  </si>
  <si>
    <t xml:space="preserve">Stakeholder engagement and workshops</t>
  </si>
  <si>
    <t xml:space="preserve">Proportionate engagement with Wrexham University, Theatr Clwyd, operational users and other agreed stakeholders.</t>
  </si>
  <si>
    <t xml:space="preserve">Lead consultant / theatre consultant</t>
  </si>
  <si>
    <t xml:space="preserve">C5</t>
  </si>
  <si>
    <t xml:space="preserve">Audience journey, front of house and venue functionality</t>
  </si>
  <si>
    <t xml:space="preserve">Review arrival, foyer, toilets, bar/hospitality, circulation, dwell, wayfinding, crowd flow and civic/University use.</t>
  </si>
  <si>
    <t xml:space="preserve">Architect / theatre consultant / access consultant</t>
  </si>
  <si>
    <t xml:space="preserve">C6</t>
  </si>
  <si>
    <t xml:space="preserve">Auditorium, seating, acoustics and technical theatre review</t>
  </si>
  <si>
    <t xml:space="preserve">Build on existing seating/acoustic work. Consider seating flexibility, sightlines, sound/control positions, acoustic needs, PA implications and technical infrastructure.</t>
  </si>
  <si>
    <t xml:space="preserve">Theatre consultant / acoustician / technical theatre</t>
  </si>
  <si>
    <t xml:space="preserve">C7</t>
  </si>
  <si>
    <t xml:space="preserve">Stage, backstage, loading and performer facilities</t>
  </si>
  <si>
    <t xml:space="preserve">Review stage access, backstage accommodation, dressing rooms, green room, loading, storage, wing space, technical limitations and performer experience.</t>
  </si>
  <si>
    <t xml:space="preserve">Theatre consultant / architect / technical theatre</t>
  </si>
  <si>
    <t xml:space="preserve">C8</t>
  </si>
  <si>
    <t xml:space="preserve">Access and inclusion improvement schedule</t>
  </si>
  <si>
    <t xml:space="preserve">Access baseline and prioritised improvement schedule covering audiences, artists, staff and University users. Include immediate, operational and future capital items.</t>
  </si>
  <si>
    <t xml:space="preserve">Access consultant / architect / theatre consultant</t>
  </si>
  <si>
    <t xml:space="preserve">C9</t>
  </si>
  <si>
    <t xml:space="preserve">Heritage and listed building constraints</t>
  </si>
  <si>
    <t xml:space="preserve">Proportionate review of listed status and heritage constraints/opportunities, identifying issues for next stage and likely consent implications.</t>
  </si>
  <si>
    <t xml:space="preserve">Conservation architect / architect</t>
  </si>
  <si>
    <t xml:space="preserve">C10</t>
  </si>
  <si>
    <t xml:space="preserve">Building services, sustainability and environmental comfort</t>
  </si>
  <si>
    <t xml:space="preserve">High-level review of comfort, ventilation, heating/cooling, controls, lighting, energy implications, running costs and sustainability opportunities.</t>
  </si>
  <si>
    <t xml:space="preserve">MEP / sustainability consultant</t>
  </si>
  <si>
    <t xml:space="preserve">C11</t>
  </si>
  <si>
    <t xml:space="preserve">Operating model and commercial implications</t>
  </si>
  <si>
    <t xml:space="preserve">High-level consideration of operating implications, revenue opportunities, bar/hospitality, hires, ticketing, University use and future procurement implications.</t>
  </si>
  <si>
    <t xml:space="preserve">Theatre consultant / commercial adviser</t>
  </si>
  <si>
    <t xml:space="preserve">C12</t>
  </si>
  <si>
    <t xml:space="preserve">Options appraisal</t>
  </si>
  <si>
    <t xml:space="preserve">Develop proportionate longlist/shortlist options and compare benefits, complexity, cost, operational impact, access, sustainability and deliverability.</t>
  </si>
  <si>
    <t xml:space="preserve">Lead consultant with full team</t>
  </si>
  <si>
    <t xml:space="preserve">C13</t>
  </si>
  <si>
    <t xml:space="preserve">Cost ranges, phasing and delivery risks</t>
  </si>
  <si>
    <t xml:space="preserve">Broad order cost ranges, phasing advice, survey/design information gaps, procurement considerations and risk commentary.</t>
  </si>
  <si>
    <t xml:space="preserve">QS / lead consultant</t>
  </si>
  <si>
    <t xml:space="preserve">C14</t>
  </si>
  <si>
    <t xml:space="preserve">Draft report and Project Board presentation</t>
  </si>
  <si>
    <t xml:space="preserve">Draft feasibility report and presentation to Project Board for review and direction.</t>
  </si>
  <si>
    <t xml:space="preserve">Lead consultant</t>
  </si>
  <si>
    <t xml:space="preserve">C15</t>
  </si>
  <si>
    <t xml:space="preserve">Final report and editable outputs</t>
  </si>
  <si>
    <t xml:space="preserve">Final integrated feasibility report, executive summary, options matrix, cost/phasing note, risk/assumptions register and recommended next-stage route.</t>
  </si>
  <si>
    <t xml:space="preserve">Total Core Fixed Fee</t>
  </si>
  <si>
    <t xml:space="preserve">Budget comparison: Total Core Fixed Fee incl. VAT against the £50,000 approved project budget</t>
  </si>
  <si>
    <t xml:space="preserve">Optional / Separately Priced Items</t>
  </si>
  <si>
    <t xml:space="preserve">Part A: Optional items</t>
  </si>
  <si>
    <t xml:space="preserve">Optional item</t>
  </si>
  <si>
    <t xml:space="preserve">Description / trigger</t>
  </si>
  <si>
    <t xml:space="preserve">Basis of price</t>
  </si>
  <si>
    <t xml:space="preserve">Tenderer notes / exclusions</t>
  </si>
  <si>
    <t xml:space="preserve">O1</t>
  </si>
  <si>
    <t xml:space="preserve">Measured survey / CAD drawing verification</t>
  </si>
  <si>
    <t xml:space="preserve">Only if existing drawings are insufficient for feasibility work.</t>
  </si>
  <si>
    <t xml:space="preserve">Fixed fee / allowance</t>
  </si>
  <si>
    <t xml:space="preserve">O2</t>
  </si>
  <si>
    <t xml:space="preserve">Detailed access audit</t>
  </si>
  <si>
    <t xml:space="preserve">More detailed audit beyond baseline/access improvement schedule, including user testing if required.</t>
  </si>
  <si>
    <t xml:space="preserve">Fixed fee</t>
  </si>
  <si>
    <t xml:space="preserve">O3</t>
  </si>
  <si>
    <t xml:space="preserve">Additional disabled user / lived experience engagement</t>
  </si>
  <si>
    <t xml:space="preserve">Targeted engagement beyond core stakeholder allowance.</t>
  </si>
  <si>
    <t xml:space="preserve">Per session / fixed fee</t>
  </si>
  <si>
    <t xml:space="preserve">O4</t>
  </si>
  <si>
    <t xml:space="preserve">Acoustic modelling</t>
  </si>
  <si>
    <t xml:space="preserve">Modelling of shortlisted acoustic interventions and PA implications.</t>
  </si>
  <si>
    <t xml:space="preserve">O5</t>
  </si>
  <si>
    <t xml:space="preserve">Detailed MEP survey or energy modelling</t>
  </si>
  <si>
    <t xml:space="preserve">Detailed survey/modelling beyond high-level feasibility review.</t>
  </si>
  <si>
    <t xml:space="preserve">O6</t>
  </si>
  <si>
    <t xml:space="preserve">Heritage impact assessment / conservation statement</t>
  </si>
  <si>
    <t xml:space="preserve">If required to support later consent or funding stage.</t>
  </si>
  <si>
    <t xml:space="preserve">O7</t>
  </si>
  <si>
    <t xml:space="preserve">Planning/listed building pre-application support</t>
  </si>
  <si>
    <t xml:space="preserve">Support with early discussions with planning/conservation officers.</t>
  </si>
  <si>
    <t xml:space="preserve">Fixed fee / day rate</t>
  </si>
  <si>
    <t xml:space="preserve">O8</t>
  </si>
  <si>
    <t xml:space="preserve">Detailed business plan / operating model financial model</t>
  </si>
  <si>
    <t xml:space="preserve">More detailed financial modelling beyond high-level operating implications.</t>
  </si>
  <si>
    <t xml:space="preserve">O9</t>
  </si>
  <si>
    <t xml:space="preserve">Funding bid support</t>
  </si>
  <si>
    <t xml:space="preserve">Support with drafting or appendices for future capital funding applications.</t>
  </si>
  <si>
    <t xml:space="preserve">Day rate / fixed fee</t>
  </si>
  <si>
    <t xml:space="preserve">O10</t>
  </si>
  <si>
    <t xml:space="preserve">Additional stakeholder workshop</t>
  </si>
  <si>
    <t xml:space="preserve">Additional workshop above the number included in the core fee.</t>
  </si>
  <si>
    <t xml:space="preserve">Per workshop</t>
  </si>
  <si>
    <t xml:space="preserve">O11</t>
  </si>
  <si>
    <t xml:space="preserve">3D visualisations / presentation graphics</t>
  </si>
  <si>
    <t xml:space="preserve">Additional visuals beyond proportionate sketches/diagrams in the core report.</t>
  </si>
  <si>
    <t xml:space="preserve">Per image / fixed fee</t>
  </si>
  <si>
    <t xml:space="preserve">Total Optional Items (Part A)</t>
  </si>
  <si>
    <t xml:space="preserve">Please amend the activities and deliverables required for Stage 2. Where an activity does not apply to Stage 2, enter £0 and state "Not applicable" in column H. Use line S2.C16 for any additional Stage 2 work.</t>
  </si>
  <si>
    <t xml:space="preserve">Part B: Stage 2 Concept Design fee breakdown</t>
  </si>
  <si>
    <t xml:space="preserve">Activity / deliverable</t>
  </si>
  <si>
    <t xml:space="preserve">S2.C1</t>
  </si>
  <si>
    <t xml:space="preserve">S2.C2</t>
  </si>
  <si>
    <t xml:space="preserve">S2.C3</t>
  </si>
  <si>
    <t xml:space="preserve">S2.C4</t>
  </si>
  <si>
    <t xml:space="preserve">S2.C5</t>
  </si>
  <si>
    <t xml:space="preserve">S2.C6</t>
  </si>
  <si>
    <t xml:space="preserve">S2.C7</t>
  </si>
  <si>
    <t xml:space="preserve">S2.C8</t>
  </si>
  <si>
    <t xml:space="preserve">S2.C9</t>
  </si>
  <si>
    <t xml:space="preserve">S2.C10</t>
  </si>
  <si>
    <t xml:space="preserve">S2.C11</t>
  </si>
  <si>
    <t xml:space="preserve">S2.C12</t>
  </si>
  <si>
    <t xml:space="preserve">S2.C13</t>
  </si>
  <si>
    <t xml:space="preserve">S2.C14</t>
  </si>
  <si>
    <t xml:space="preserve">S2.C15</t>
  </si>
  <si>
    <t xml:space="preserve">S2.C16</t>
  </si>
  <si>
    <t xml:space="preserve">Other Stage 2 activities (please specify)</t>
  </si>
  <si>
    <t xml:space="preserve">Any Stage 2 Concept Design work not covered by the activities above. Describe the work in column H.</t>
  </si>
  <si>
    <t xml:space="preserve">As required</t>
  </si>
  <si>
    <t xml:space="preserve">Total Stage 2 Fee (Part B)</t>
  </si>
  <si>
    <t xml:space="preserve">Total Optional Items (Parts A and B)</t>
  </si>
  <si>
    <t xml:space="preserve">Team, Day Rates and Core Allocation</t>
  </si>
  <si>
    <t xml:space="preserve">Role / discipline</t>
  </si>
  <si>
    <t xml:space="preserve">Organisation</t>
  </si>
  <si>
    <t xml:space="preserve">Named individual</t>
  </si>
  <si>
    <t xml:space="preserve">Role in commission</t>
  </si>
  <si>
    <t xml:space="preserve">Day rate excl. VAT</t>
  </si>
  <si>
    <t xml:space="preserve">Core days included</t>
  </si>
  <si>
    <t xml:space="preserve">Core fee equivalent</t>
  </si>
  <si>
    <t xml:space="preserve">Notes</t>
  </si>
  <si>
    <t xml:space="preserve">D1</t>
  </si>
  <si>
    <t xml:space="preserve">Lead consultant / project lead</t>
  </si>
  <si>
    <t xml:space="preserve">Overall coordination, client contact, Project Board reporting and integrated final report</t>
  </si>
  <si>
    <t xml:space="preserve">D2</t>
  </si>
  <si>
    <t xml:space="preserve">Architect / lead designer</t>
  </si>
  <si>
    <t xml:space="preserve">Existing building review, spatial options, briefing and design coordination</t>
  </si>
  <si>
    <t xml:space="preserve">D3</t>
  </si>
  <si>
    <t xml:space="preserve">Theatre / venue consultant</t>
  </si>
  <si>
    <t xml:space="preserve">Venue operation, programming implications, audience journey, theatre functionality and commercial opportunities</t>
  </si>
  <si>
    <t xml:space="preserve">D4</t>
  </si>
  <si>
    <t xml:space="preserve">Technical theatre consultant</t>
  </si>
  <si>
    <t xml:space="preserve">Stage, sound, lighting, flying/rigging, technical infrastructure, operational flexibility</t>
  </si>
  <si>
    <t xml:space="preserve">D5</t>
  </si>
  <si>
    <t xml:space="preserve">Acoustician</t>
  </si>
  <si>
    <t xml:space="preserve">Review existing acoustic work, advise on further interventions and future modelling requirements</t>
  </si>
  <si>
    <t xml:space="preserve">D6</t>
  </si>
  <si>
    <t xml:space="preserve">Access / inclusive design adviser</t>
  </si>
  <si>
    <t xml:space="preserve">Access baseline, inclusive design priorities and access improvement schedule</t>
  </si>
  <si>
    <t xml:space="preserve">D7</t>
  </si>
  <si>
    <t xml:space="preserve">Building services / sustainability consultant</t>
  </si>
  <si>
    <t xml:space="preserve">Environmental comfort, services constraints, energy, lighting, ventilation and sustainability opportunities</t>
  </si>
  <si>
    <t xml:space="preserve">D8</t>
  </si>
  <si>
    <t xml:space="preserve">Quantity surveyor / cost consultant</t>
  </si>
  <si>
    <t xml:space="preserve">Broad order cost ranges, phasing, assumptions and cost risk commentary</t>
  </si>
  <si>
    <t xml:space="preserve">D9</t>
  </si>
  <si>
    <t xml:space="preserve">Fire consultant</t>
  </si>
  <si>
    <t xml:space="preserve">High-level fire strategy constraints, capacity/access implications and next-stage requirements</t>
  </si>
  <si>
    <t xml:space="preserve">D10</t>
  </si>
  <si>
    <t xml:space="preserve">Heritage / conservation adviser</t>
  </si>
  <si>
    <t xml:space="preserve">Listed building constraints, significance and next-stage consent considerations</t>
  </si>
  <si>
    <t xml:space="preserve">D11</t>
  </si>
  <si>
    <t xml:space="preserve">Administrative / report support</t>
  </si>
  <si>
    <t xml:space="preserve">Meeting notes, document control, formatting and issue of outputs</t>
  </si>
  <si>
    <t xml:space="preserve">D12</t>
  </si>
  <si>
    <t xml:space="preserve">D13</t>
  </si>
  <si>
    <t xml:space="preserve">D14</t>
  </si>
  <si>
    <t xml:space="preserve">D15</t>
  </si>
  <si>
    <t xml:space="preserve">D16</t>
  </si>
  <si>
    <t xml:space="preserve">Total day-rate equivalent of core allocation</t>
  </si>
  <si>
    <t xml:space="preserve">Proposed Payment Profile</t>
  </si>
  <si>
    <t xml:space="preserve">Milestone</t>
  </si>
  <si>
    <t xml:space="preserve">Indicative timing</t>
  </si>
  <si>
    <t xml:space="preserve">Output / trigger</t>
  </si>
  <si>
    <t xml:space="preserve">% of core fee</t>
  </si>
  <si>
    <t xml:space="preserve">Amount excl. VAT</t>
  </si>
  <si>
    <t xml:space="preserve">Tenderer comments</t>
  </si>
  <si>
    <t xml:space="preserve">P1</t>
  </si>
  <si>
    <t xml:space="preserve">On appointment / inception</t>
  </si>
  <si>
    <t xml:space="preserve">Inception meeting completed and inception note issued</t>
  </si>
  <si>
    <t xml:space="preserve">P2</t>
  </si>
  <si>
    <t xml:space="preserve">Baseline / engagement complete</t>
  </si>
  <si>
    <t xml:space="preserve">Baseline assessment and stakeholder engagement summary issued</t>
  </si>
  <si>
    <t xml:space="preserve">P3</t>
  </si>
  <si>
    <t xml:space="preserve">Emerging options</t>
  </si>
  <si>
    <t xml:space="preserve">Options longlist/shortlist, initial costs and risks issued</t>
  </si>
  <si>
    <t xml:space="preserve">P4</t>
  </si>
  <si>
    <t xml:space="preserve">Draft report</t>
  </si>
  <si>
    <t xml:space="preserve">Draft feasibility report and Project Board presentation issued</t>
  </si>
  <si>
    <t xml:space="preserve">P5</t>
  </si>
  <si>
    <t xml:space="preserve">Final report / closure</t>
  </si>
  <si>
    <t xml:space="preserve">Final report, editable outputs, final invoice and claim evidence issued</t>
  </si>
  <si>
    <t xml:space="preserve">Total payment profile</t>
  </si>
  <si>
    <t xml:space="preserve">Tenderer Assumptions, Exclusions and Information Requirements</t>
  </si>
  <si>
    <t xml:space="preserve">Category</t>
  </si>
  <si>
    <t xml:space="preserve">Assumption / exclusion / risk</t>
  </si>
  <si>
    <t xml:space="preserve">Impact on price or programme</t>
  </si>
  <si>
    <t xml:space="preserve">Information required from University / Theatr Clwyd</t>
  </si>
  <si>
    <t xml:space="preserve">Date required</t>
  </si>
  <si>
    <t xml:space="preserve">A1</t>
  </si>
  <si>
    <t xml:space="preserve">Drawings / surveys</t>
  </si>
  <si>
    <t xml:space="preserve">A2</t>
  </si>
  <si>
    <t xml:space="preserve">Asbestos / intrusive access</t>
  </si>
  <si>
    <t xml:space="preserve">A3</t>
  </si>
  <si>
    <t xml:space="preserve">Stakeholder availability</t>
  </si>
  <si>
    <t xml:space="preserve">A4</t>
  </si>
  <si>
    <t xml:space="preserve">Theatr Clwyd operating data</t>
  </si>
  <si>
    <t xml:space="preserve">A5</t>
  </si>
  <si>
    <t xml:space="preserve">Existing technical information</t>
  </si>
  <si>
    <t xml:space="preserve">A6</t>
  </si>
  <si>
    <t xml:space="preserve">Access information / audit baseline</t>
  </si>
  <si>
    <t xml:space="preserve">A7</t>
  </si>
  <si>
    <t xml:space="preserve">Planning / heritage information</t>
  </si>
  <si>
    <t xml:space="preserve">A8</t>
  </si>
  <si>
    <t xml:space="preserve">Expenses / travel</t>
  </si>
  <si>
    <t xml:space="preserve">A9</t>
  </si>
  <si>
    <t xml:space="preserve">Meetings / workshops included</t>
  </si>
  <si>
    <t xml:space="preserve">A10</t>
  </si>
  <si>
    <t xml:space="preserve">Items excluded from fixed fee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</si>
</sst>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\£#,##0"/>
    <numFmt numFmtId="167" formatCode="\£#,##0;[RED]&quot;-£&quot;#,##0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4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7C89"/>
        <bgColor rgb="FF008080"/>
      </patternFill>
    </fill>
    <fill>
      <patternFill patternType="solid">
        <fgColor rgb="FFD9F0F2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404040"/>
        <bgColor rgb="FF333300"/>
      </patternFill>
    </fill>
    <fill>
      <patternFill patternType="solid">
        <fgColor rgb="FFF2F2F2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2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6" fillId="0" borderId="0" xfId="2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4" borderId="0" xfId="2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5" borderId="0" xfId="2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6" fontId="6" fillId="4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8" fillId="3" borderId="0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3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6" borderId="0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6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4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dxfs count="5">
    <dxf>
      <fill>
        <patternFill patternType="solid">
          <fgColor rgb="FF40404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9F0F2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C89"/>
      <rgbColor rgb="FFC0C0C0"/>
      <rgbColor rgb="FF808080"/>
      <rgbColor rgb="FF9999FF"/>
      <rgbColor rgb="FF993366"/>
      <rgbColor rgb="FFFFF2CC"/>
      <rgbColor rgb="FFD9F0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AssumptionsTable" displayName="AssumptionsTable" ref="A3:F13" headerRowCount="1" totalsRowCount="0" totalsRowShown="0">
  <tableColumns count="6">
    <tableColumn id="1" name="Ref"/>
    <tableColumn id="2" name="Category"/>
    <tableColumn id="3" name="Assumption / exclusion / risk"/>
    <tableColumn id="4" name="Impact on price or programme"/>
    <tableColumn id="5" name="Information required from University / Theatr Clwyd"/>
    <tableColumn id="6" name="Date require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oreFeeTable" displayName="CoreFeeTable" ref="A3:H18" headerRowCount="1" totalsRowCount="0" totalsRowShown="0">
  <tableColumns count="8">
    <tableColumn id="1" name="Ref"/>
    <tableColumn id="2" name="Core activity / deliverable"/>
    <tableColumn id="3" name="Expected coverage"/>
    <tableColumn id="4" name="Lead discipline(s)"/>
    <tableColumn id="5" name="Fixed fee excl. VAT"/>
    <tableColumn id="6" name="VAT"/>
    <tableColumn id="7" name="Total incl. VAT"/>
    <tableColumn id="8" name="Tenderer notes / assumption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DayRatesTable" displayName="DayRatesTable" ref="A3:I19" headerRowCount="1" totalsRowCount="0" totalsRowShown="0">
  <tableColumns count="9">
    <tableColumn id="1" name="Ref"/>
    <tableColumn id="2" name="Role / discipline"/>
    <tableColumn id="3" name="Organisation"/>
    <tableColumn id="4" name="Named individual"/>
    <tableColumn id="5" name="Role in commission"/>
    <tableColumn id="6" name="Day rate excl. VAT"/>
    <tableColumn id="7" name="Core days included"/>
    <tableColumn id="8" name="Core fee equivalent"/>
    <tableColumn id="9" name="Not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OptionalItemsTable" displayName="OptionalItemsTable" ref="A4:H15" headerRowCount="1" totalsRowCount="0" totalsRowShown="0">
  <tableColumns count="8">
    <tableColumn id="1" name="Ref"/>
    <tableColumn id="2" name="Optional item"/>
    <tableColumn id="3" name="Description / trigger"/>
    <tableColumn id="4" name="Basis of price"/>
    <tableColumn id="5" name="Fixed fee excl. VAT"/>
    <tableColumn id="6" name="VAT"/>
    <tableColumn id="7" name="Total incl. VAT"/>
    <tableColumn id="8" name="Tenderer notes / exclusion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PaymentProfileTable" displayName="PaymentProfileTable" ref="A3:H8" headerRowCount="1" totalsRowCount="0" totalsRowShown="0">
  <tableColumns count="8">
    <tableColumn id="1" name="Milestone"/>
    <tableColumn id="2" name="Indicative timing"/>
    <tableColumn id="3" name="Output / trigger"/>
    <tableColumn id="4" name="% of core fee"/>
    <tableColumn id="5" name="Amount excl. VAT"/>
    <tableColumn id="6" name="VAT"/>
    <tableColumn id="7" name="Total incl. VAT"/>
    <tableColumn id="8" name="Tenderer comment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Stage2FeeTable" displayName="Stage2FeeTable" ref="A21:H37" headerRowCount="1" totalsRowCount="0" totalsRowShown="0">
  <tableColumns count="8">
    <tableColumn id="1" name="Ref"/>
    <tableColumn id="2" name="Activity / deliverable"/>
    <tableColumn id="3" name="Expected coverage"/>
    <tableColumn id="4" name="Lead discipline(s)"/>
    <tableColumn id="5" name="Fixed fee excl. VAT"/>
    <tableColumn id="6" name="VAT"/>
    <tableColumn id="7" name="Total incl. VAT"/>
    <tableColumn id="8" name="Tenderer notes / assumptio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Them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4.xml"/><Relationship Id="rId2" Type="http://schemas.openxmlformats.org/officeDocument/2006/relationships/table" Target="../tables/table6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7" activeCellId="0" sqref="B17"/>
    </sheetView>
  </sheetViews>
  <sheetFormatPr defaultColWidth="8.66796875" defaultRowHeight="12.7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0"/>
  </cols>
  <sheetData>
    <row r="1" customFormat="false" ht="17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3.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3.5" hidden="false" customHeight="true" outlineLevel="0" collapsed="false">
      <c r="A4" s="4" t="s">
        <v>2</v>
      </c>
      <c r="B4" s="5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7" hidden="false" customHeight="true" outlineLevel="0" collapsed="false">
      <c r="A5" s="4" t="s">
        <v>4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27" hidden="false" customHeight="true" outlineLevel="0" collapsed="false">
      <c r="A6" s="4" t="s">
        <v>6</v>
      </c>
      <c r="B6" s="5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27" hidden="false" customHeight="true" outlineLevel="0" collapsed="false">
      <c r="A7" s="4" t="s">
        <v>8</v>
      </c>
      <c r="B7" s="5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27" hidden="false" customHeight="true" outlineLevel="0" collapsed="false">
      <c r="A8" s="4" t="s">
        <v>10</v>
      </c>
      <c r="B8" s="5" t="s">
        <v>11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27" hidden="false" customHeight="true" outlineLevel="0" collapsed="false">
      <c r="A9" s="4" t="s">
        <v>12</v>
      </c>
      <c r="B9" s="5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27" hidden="false" customHeight="true" outlineLevel="0" collapsed="false">
      <c r="A10" s="4" t="s">
        <v>14</v>
      </c>
      <c r="B10" s="5" t="s">
        <v>15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3.5" hidden="false" customHeight="true" outlineLevel="0" collapsed="false">
      <c r="A12" s="6" t="s">
        <v>16</v>
      </c>
      <c r="B12" s="2" t="s">
        <v>17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3.5" hidden="false" customHeight="true" outlineLevel="0" collapsed="false">
      <c r="A13" s="6" t="s">
        <v>18</v>
      </c>
      <c r="B13" s="2" t="s">
        <v>19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3.5" hidden="false" customHeight="true" outlineLevel="0" collapsed="false">
      <c r="A14" s="6" t="s">
        <v>20</v>
      </c>
      <c r="B14" s="2" t="s">
        <v>21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6" t="s">
        <v>22</v>
      </c>
      <c r="B15" s="2" t="s">
        <v>23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6" t="s">
        <v>24</v>
      </c>
      <c r="B16" s="2" t="s">
        <v>25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3.5" hidden="false" customHeight="true" outlineLevel="0" collapsed="false">
      <c r="A18" s="6" t="s">
        <v>26</v>
      </c>
      <c r="B18" s="7" t="n">
        <v>0.2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6" t="s">
        <v>27</v>
      </c>
      <c r="B19" s="2" t="s">
        <v>28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6" t="s">
        <v>29</v>
      </c>
      <c r="B20" s="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6" t="s">
        <v>30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3.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3.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3.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3.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3.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3.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2">
    <mergeCell ref="A1:H1"/>
    <mergeCell ref="A3:H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"/>
  <sheetViews>
    <sheetView showFormulas="false" showGridLines="true" showRowColHeaders="true" showZeros="true" rightToLeft="false" tabSelected="false" showOutlineSymbols="true" defaultGridColor="true" view="normal" topLeftCell="A9" colorId="64" zoomScale="100" zoomScaleNormal="100" zoomScalePageLayoutView="100" workbookViewId="0">
      <selection pane="topLeft" activeCell="A1" activeCellId="0" sqref="A1"/>
    </sheetView>
  </sheetViews>
  <sheetFormatPr defaultColWidth="8.66796875" defaultRowHeight="12.7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3" min="3" style="0" width="52"/>
    <col collapsed="false" customWidth="true" hidden="false" outlineLevel="0" max="4" min="4" style="0" width="2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45"/>
  </cols>
  <sheetData>
    <row r="1" customFormat="false" ht="17.25" hidden="false" customHeight="true" outlineLevel="0" collapsed="false">
      <c r="A1" s="1" t="s">
        <v>31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3.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27" hidden="false" customHeight="true" outlineLevel="0" collapsed="false">
      <c r="A3" s="9" t="s">
        <v>32</v>
      </c>
      <c r="B3" s="9" t="s">
        <v>33</v>
      </c>
      <c r="C3" s="9" t="s">
        <v>34</v>
      </c>
      <c r="D3" s="9" t="s">
        <v>35</v>
      </c>
      <c r="E3" s="9" t="s">
        <v>36</v>
      </c>
      <c r="F3" s="9" t="s">
        <v>37</v>
      </c>
      <c r="G3" s="9" t="s">
        <v>38</v>
      </c>
      <c r="H3" s="9" t="s">
        <v>39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41.25" hidden="false" customHeight="true" outlineLevel="0" collapsed="false">
      <c r="A4" s="5" t="s">
        <v>40</v>
      </c>
      <c r="B4" s="5" t="s">
        <v>41</v>
      </c>
      <c r="C4" s="5" t="s">
        <v>42</v>
      </c>
      <c r="D4" s="5" t="s">
        <v>43</v>
      </c>
      <c r="E4" s="10"/>
      <c r="F4" s="11" t="n">
        <f aca="false">E4*Instructions!$B$18</f>
        <v>0</v>
      </c>
      <c r="G4" s="11" t="n">
        <f aca="false">E4+F4</f>
        <v>0</v>
      </c>
      <c r="H4" s="1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41.25" hidden="false" customHeight="true" outlineLevel="0" collapsed="false">
      <c r="A5" s="5" t="s">
        <v>44</v>
      </c>
      <c r="B5" s="5" t="s">
        <v>45</v>
      </c>
      <c r="C5" s="5" t="s">
        <v>46</v>
      </c>
      <c r="D5" s="5" t="s">
        <v>47</v>
      </c>
      <c r="E5" s="10"/>
      <c r="F5" s="11" t="n">
        <f aca="false">E5*Instructions!$B$18</f>
        <v>0</v>
      </c>
      <c r="G5" s="11" t="n">
        <f aca="false">E5+F5</f>
        <v>0</v>
      </c>
      <c r="H5" s="1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41.25" hidden="false" customHeight="true" outlineLevel="0" collapsed="false">
      <c r="A6" s="5" t="s">
        <v>48</v>
      </c>
      <c r="B6" s="5" t="s">
        <v>49</v>
      </c>
      <c r="C6" s="5" t="s">
        <v>50</v>
      </c>
      <c r="D6" s="5" t="s">
        <v>51</v>
      </c>
      <c r="E6" s="10"/>
      <c r="F6" s="11" t="n">
        <f aca="false">E6*Instructions!$B$18</f>
        <v>0</v>
      </c>
      <c r="G6" s="11" t="n">
        <f aca="false">E6+F6</f>
        <v>0</v>
      </c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41.25" hidden="false" customHeight="true" outlineLevel="0" collapsed="false">
      <c r="A7" s="5" t="s">
        <v>52</v>
      </c>
      <c r="B7" s="5" t="s">
        <v>53</v>
      </c>
      <c r="C7" s="5" t="s">
        <v>54</v>
      </c>
      <c r="D7" s="5" t="s">
        <v>55</v>
      </c>
      <c r="E7" s="10"/>
      <c r="F7" s="11" t="n">
        <f aca="false">E7*Instructions!$B$18</f>
        <v>0</v>
      </c>
      <c r="G7" s="11" t="n">
        <f aca="false">E7+F7</f>
        <v>0</v>
      </c>
      <c r="H7" s="1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27" hidden="false" customHeight="true" outlineLevel="0" collapsed="false">
      <c r="A8" s="5" t="s">
        <v>56</v>
      </c>
      <c r="B8" s="5" t="s">
        <v>57</v>
      </c>
      <c r="C8" s="5" t="s">
        <v>58</v>
      </c>
      <c r="D8" s="5" t="s">
        <v>59</v>
      </c>
      <c r="E8" s="10"/>
      <c r="F8" s="11" t="n">
        <f aca="false">E8*Instructions!$B$18</f>
        <v>0</v>
      </c>
      <c r="G8" s="11" t="n">
        <f aca="false">E8+F8</f>
        <v>0</v>
      </c>
      <c r="H8" s="1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54.75" hidden="false" customHeight="true" outlineLevel="0" collapsed="false">
      <c r="A9" s="5" t="s">
        <v>60</v>
      </c>
      <c r="B9" s="5" t="s">
        <v>61</v>
      </c>
      <c r="C9" s="5" t="s">
        <v>62</v>
      </c>
      <c r="D9" s="5" t="s">
        <v>63</v>
      </c>
      <c r="E9" s="10"/>
      <c r="F9" s="11" t="n">
        <f aca="false">E9*Instructions!$B$18</f>
        <v>0</v>
      </c>
      <c r="G9" s="11" t="n">
        <f aca="false">E9+F9</f>
        <v>0</v>
      </c>
      <c r="H9" s="1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41.25" hidden="false" customHeight="true" outlineLevel="0" collapsed="false">
      <c r="A10" s="5" t="s">
        <v>64</v>
      </c>
      <c r="B10" s="5" t="s">
        <v>65</v>
      </c>
      <c r="C10" s="5" t="s">
        <v>66</v>
      </c>
      <c r="D10" s="5" t="s">
        <v>67</v>
      </c>
      <c r="E10" s="10"/>
      <c r="F10" s="11" t="n">
        <f aca="false">E10*Instructions!$B$18</f>
        <v>0</v>
      </c>
      <c r="G10" s="11" t="n">
        <f aca="false">E10+F10</f>
        <v>0</v>
      </c>
      <c r="H10" s="1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41.25" hidden="false" customHeight="true" outlineLevel="0" collapsed="false">
      <c r="A11" s="5" t="s">
        <v>68</v>
      </c>
      <c r="B11" s="5" t="s">
        <v>69</v>
      </c>
      <c r="C11" s="5" t="s">
        <v>70</v>
      </c>
      <c r="D11" s="5" t="s">
        <v>71</v>
      </c>
      <c r="E11" s="10"/>
      <c r="F11" s="11" t="n">
        <f aca="false">E11*Instructions!$B$18</f>
        <v>0</v>
      </c>
      <c r="G11" s="11" t="n">
        <f aca="false">E11+F11</f>
        <v>0</v>
      </c>
      <c r="H11" s="1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41.25" hidden="false" customHeight="true" outlineLevel="0" collapsed="false">
      <c r="A12" s="5" t="s">
        <v>72</v>
      </c>
      <c r="B12" s="5" t="s">
        <v>73</v>
      </c>
      <c r="C12" s="5" t="s">
        <v>74</v>
      </c>
      <c r="D12" s="5" t="s">
        <v>75</v>
      </c>
      <c r="E12" s="10"/>
      <c r="F12" s="11" t="n">
        <f aca="false">E12*Instructions!$B$18</f>
        <v>0</v>
      </c>
      <c r="G12" s="11" t="n">
        <f aca="false">E12+F12</f>
        <v>0</v>
      </c>
      <c r="H12" s="1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41.25" hidden="false" customHeight="true" outlineLevel="0" collapsed="false">
      <c r="A13" s="5" t="s">
        <v>76</v>
      </c>
      <c r="B13" s="5" t="s">
        <v>77</v>
      </c>
      <c r="C13" s="5" t="s">
        <v>78</v>
      </c>
      <c r="D13" s="5" t="s">
        <v>79</v>
      </c>
      <c r="E13" s="10"/>
      <c r="F13" s="11" t="n">
        <f aca="false">E13*Instructions!$B$18</f>
        <v>0</v>
      </c>
      <c r="G13" s="11" t="n">
        <f aca="false">E13+F13</f>
        <v>0</v>
      </c>
      <c r="H13" s="1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5" t="s">
        <v>80</v>
      </c>
      <c r="B14" s="5" t="s">
        <v>81</v>
      </c>
      <c r="C14" s="5" t="s">
        <v>82</v>
      </c>
      <c r="D14" s="5" t="s">
        <v>83</v>
      </c>
      <c r="E14" s="10"/>
      <c r="F14" s="11" t="n">
        <f aca="false">E14*Instructions!$B$18</f>
        <v>0</v>
      </c>
      <c r="G14" s="11" t="n">
        <f aca="false">E14+F14</f>
        <v>0</v>
      </c>
      <c r="H14" s="1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41.25" hidden="false" customHeight="true" outlineLevel="0" collapsed="false">
      <c r="A15" s="5" t="s">
        <v>84</v>
      </c>
      <c r="B15" s="5" t="s">
        <v>85</v>
      </c>
      <c r="C15" s="5" t="s">
        <v>86</v>
      </c>
      <c r="D15" s="5" t="s">
        <v>87</v>
      </c>
      <c r="E15" s="10"/>
      <c r="F15" s="11" t="n">
        <f aca="false">E15*Instructions!$B$18</f>
        <v>0</v>
      </c>
      <c r="G15" s="11" t="n">
        <f aca="false">E15+F15</f>
        <v>0</v>
      </c>
      <c r="H15" s="1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41.25" hidden="false" customHeight="true" outlineLevel="0" collapsed="false">
      <c r="A16" s="5" t="s">
        <v>88</v>
      </c>
      <c r="B16" s="5" t="s">
        <v>89</v>
      </c>
      <c r="C16" s="5" t="s">
        <v>90</v>
      </c>
      <c r="D16" s="5" t="s">
        <v>91</v>
      </c>
      <c r="E16" s="10"/>
      <c r="F16" s="11" t="n">
        <f aca="false">E16*Instructions!$B$18</f>
        <v>0</v>
      </c>
      <c r="G16" s="11" t="n">
        <f aca="false">E16+F16</f>
        <v>0</v>
      </c>
      <c r="H16" s="1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27" hidden="false" customHeight="true" outlineLevel="0" collapsed="false">
      <c r="A17" s="5" t="s">
        <v>92</v>
      </c>
      <c r="B17" s="5" t="s">
        <v>93</v>
      </c>
      <c r="C17" s="5" t="s">
        <v>94</v>
      </c>
      <c r="D17" s="5" t="s">
        <v>95</v>
      </c>
      <c r="E17" s="10"/>
      <c r="F17" s="11" t="n">
        <f aca="false">E17*Instructions!$B$18</f>
        <v>0</v>
      </c>
      <c r="G17" s="11" t="n">
        <f aca="false">E17+F17</f>
        <v>0</v>
      </c>
      <c r="H17" s="1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41.25" hidden="false" customHeight="true" outlineLevel="0" collapsed="false">
      <c r="A18" s="5" t="s">
        <v>96</v>
      </c>
      <c r="B18" s="5" t="s">
        <v>97</v>
      </c>
      <c r="C18" s="5" t="s">
        <v>98</v>
      </c>
      <c r="D18" s="5" t="s">
        <v>87</v>
      </c>
      <c r="E18" s="10"/>
      <c r="F18" s="11" t="n">
        <f aca="false">E18*Instructions!$B$18</f>
        <v>0</v>
      </c>
      <c r="G18" s="11" t="n">
        <f aca="false">E18+F18</f>
        <v>0</v>
      </c>
      <c r="H18" s="1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5"/>
      <c r="B19" s="5"/>
      <c r="C19" s="5"/>
      <c r="D19" s="5"/>
      <c r="E19" s="5"/>
      <c r="F19" s="5"/>
      <c r="G19" s="5"/>
      <c r="H19" s="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5" hidden="false" customHeight="true" outlineLevel="0" collapsed="false">
      <c r="A20" s="13" t="s">
        <v>99</v>
      </c>
      <c r="B20" s="13"/>
      <c r="C20" s="13"/>
      <c r="D20" s="13"/>
      <c r="E20" s="14" t="n">
        <f aca="false">SUM(E4:E18)</f>
        <v>0</v>
      </c>
      <c r="F20" s="14" t="n">
        <f aca="false">SUM(F4:F18)</f>
        <v>0</v>
      </c>
      <c r="G20" s="14" t="n">
        <f aca="false">SUM(G4:G18)</f>
        <v>0</v>
      </c>
      <c r="H20" s="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5"/>
      <c r="B21" s="5"/>
      <c r="C21" s="5"/>
      <c r="D21" s="5"/>
      <c r="E21" s="5"/>
      <c r="F21" s="5"/>
      <c r="G21" s="5"/>
      <c r="H21" s="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5" hidden="false" customHeight="true" outlineLevel="0" collapsed="false">
      <c r="A22" s="15" t="s">
        <v>100</v>
      </c>
      <c r="B22" s="15"/>
      <c r="C22" s="15"/>
      <c r="D22" s="15"/>
      <c r="E22" s="16" t="n">
        <f aca="false">ROUND(G20,2)-50000</f>
        <v>-50000</v>
      </c>
      <c r="F22" s="15" t="str">
        <f aca="false">IF(E22&lt;=0,"Within budget","Above budget")</f>
        <v>Within budget</v>
      </c>
      <c r="G22" s="15"/>
      <c r="H22" s="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3.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3.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3.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3.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3.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4">
    <mergeCell ref="A1:H1"/>
    <mergeCell ref="A20:D20"/>
    <mergeCell ref="A22:D22"/>
    <mergeCell ref="F22:G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2.7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3" min="3" style="0" width="52"/>
    <col collapsed="false" customWidth="true" hidden="false" outlineLevel="0" max="4" min="4" style="0" width="2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45"/>
  </cols>
  <sheetData>
    <row r="1" customFormat="false" ht="17.25" hidden="false" customHeight="true" outlineLevel="0" collapsed="false">
      <c r="A1" s="1" t="s">
        <v>101</v>
      </c>
      <c r="B1" s="1"/>
      <c r="C1" s="1"/>
      <c r="D1" s="1"/>
      <c r="E1" s="1"/>
      <c r="F1" s="1"/>
      <c r="G1" s="1"/>
      <c r="H1" s="1"/>
    </row>
    <row r="3" customFormat="false" ht="21" hidden="false" customHeight="true" outlineLevel="0" collapsed="false">
      <c r="A3" s="13" t="s">
        <v>102</v>
      </c>
      <c r="B3" s="13"/>
      <c r="C3" s="13"/>
      <c r="D3" s="13"/>
      <c r="E3" s="13"/>
      <c r="F3" s="13"/>
      <c r="G3" s="13"/>
      <c r="H3" s="13"/>
    </row>
    <row r="4" customFormat="false" ht="26.25" hidden="false" customHeight="true" outlineLevel="0" collapsed="false">
      <c r="A4" s="9" t="s">
        <v>32</v>
      </c>
      <c r="B4" s="9" t="s">
        <v>103</v>
      </c>
      <c r="C4" s="9" t="s">
        <v>104</v>
      </c>
      <c r="D4" s="9" t="s">
        <v>105</v>
      </c>
      <c r="E4" s="9" t="s">
        <v>36</v>
      </c>
      <c r="F4" s="9" t="s">
        <v>37</v>
      </c>
      <c r="G4" s="9" t="s">
        <v>38</v>
      </c>
      <c r="H4" s="9" t="s">
        <v>106</v>
      </c>
    </row>
    <row r="5" customFormat="false" ht="26.25" hidden="false" customHeight="true" outlineLevel="0" collapsed="false">
      <c r="A5" s="5" t="s">
        <v>107</v>
      </c>
      <c r="B5" s="5" t="s">
        <v>108</v>
      </c>
      <c r="C5" s="5" t="s">
        <v>109</v>
      </c>
      <c r="D5" s="5" t="s">
        <v>110</v>
      </c>
      <c r="E5" s="10"/>
      <c r="F5" s="11" t="n">
        <f aca="false">E5*Instructions!$B$18</f>
        <v>0</v>
      </c>
      <c r="G5" s="11" t="n">
        <f aca="false">E5+F5</f>
        <v>0</v>
      </c>
      <c r="H5" s="12"/>
    </row>
    <row r="6" customFormat="false" ht="26.25" hidden="false" customHeight="true" outlineLevel="0" collapsed="false">
      <c r="A6" s="5" t="s">
        <v>111</v>
      </c>
      <c r="B6" s="5" t="s">
        <v>112</v>
      </c>
      <c r="C6" s="5" t="s">
        <v>113</v>
      </c>
      <c r="D6" s="5" t="s">
        <v>114</v>
      </c>
      <c r="E6" s="10"/>
      <c r="F6" s="11" t="n">
        <f aca="false">E6*Instructions!$B$18</f>
        <v>0</v>
      </c>
      <c r="G6" s="11" t="n">
        <f aca="false">E6+F6</f>
        <v>0</v>
      </c>
      <c r="H6" s="12"/>
    </row>
    <row r="7" customFormat="false" ht="26.25" hidden="false" customHeight="true" outlineLevel="0" collapsed="false">
      <c r="A7" s="5" t="s">
        <v>115</v>
      </c>
      <c r="B7" s="5" t="s">
        <v>116</v>
      </c>
      <c r="C7" s="5" t="s">
        <v>117</v>
      </c>
      <c r="D7" s="5" t="s">
        <v>118</v>
      </c>
      <c r="E7" s="10"/>
      <c r="F7" s="11" t="n">
        <f aca="false">E7*Instructions!$B$18</f>
        <v>0</v>
      </c>
      <c r="G7" s="11" t="n">
        <f aca="false">E7+F7</f>
        <v>0</v>
      </c>
      <c r="H7" s="12"/>
    </row>
    <row r="8" customFormat="false" ht="26.25" hidden="false" customHeight="true" outlineLevel="0" collapsed="false">
      <c r="A8" s="5" t="s">
        <v>119</v>
      </c>
      <c r="B8" s="5" t="s">
        <v>120</v>
      </c>
      <c r="C8" s="5" t="s">
        <v>121</v>
      </c>
      <c r="D8" s="5" t="s">
        <v>114</v>
      </c>
      <c r="E8" s="10"/>
      <c r="F8" s="11" t="n">
        <f aca="false">E8*Instructions!$B$18</f>
        <v>0</v>
      </c>
      <c r="G8" s="11" t="n">
        <f aca="false">E8+F8</f>
        <v>0</v>
      </c>
      <c r="H8" s="12"/>
    </row>
    <row r="9" customFormat="false" ht="26.25" hidden="false" customHeight="true" outlineLevel="0" collapsed="false">
      <c r="A9" s="5" t="s">
        <v>122</v>
      </c>
      <c r="B9" s="5" t="s">
        <v>123</v>
      </c>
      <c r="C9" s="5" t="s">
        <v>124</v>
      </c>
      <c r="D9" s="5" t="s">
        <v>114</v>
      </c>
      <c r="E9" s="10"/>
      <c r="F9" s="11" t="n">
        <f aca="false">E9*Instructions!$B$18</f>
        <v>0</v>
      </c>
      <c r="G9" s="11" t="n">
        <f aca="false">E9+F9</f>
        <v>0</v>
      </c>
      <c r="H9" s="12"/>
    </row>
    <row r="10" customFormat="false" ht="26.25" hidden="false" customHeight="true" outlineLevel="0" collapsed="false">
      <c r="A10" s="5" t="s">
        <v>125</v>
      </c>
      <c r="B10" s="5" t="s">
        <v>126</v>
      </c>
      <c r="C10" s="5" t="s">
        <v>127</v>
      </c>
      <c r="D10" s="5" t="s">
        <v>114</v>
      </c>
      <c r="E10" s="10"/>
      <c r="F10" s="11" t="n">
        <f aca="false">E10*Instructions!$B$18</f>
        <v>0</v>
      </c>
      <c r="G10" s="11" t="n">
        <f aca="false">E10+F10</f>
        <v>0</v>
      </c>
      <c r="H10" s="12"/>
    </row>
    <row r="11" customFormat="false" ht="26.25" hidden="false" customHeight="true" outlineLevel="0" collapsed="false">
      <c r="A11" s="5" t="s">
        <v>128</v>
      </c>
      <c r="B11" s="5" t="s">
        <v>129</v>
      </c>
      <c r="C11" s="5" t="s">
        <v>130</v>
      </c>
      <c r="D11" s="5" t="s">
        <v>131</v>
      </c>
      <c r="E11" s="10"/>
      <c r="F11" s="11" t="n">
        <f aca="false">E11*Instructions!$B$18</f>
        <v>0</v>
      </c>
      <c r="G11" s="11" t="n">
        <f aca="false">E11+F11</f>
        <v>0</v>
      </c>
      <c r="H11" s="12"/>
    </row>
    <row r="12" customFormat="false" ht="26.25" hidden="false" customHeight="true" outlineLevel="0" collapsed="false">
      <c r="A12" s="5" t="s">
        <v>132</v>
      </c>
      <c r="B12" s="5" t="s">
        <v>133</v>
      </c>
      <c r="C12" s="5" t="s">
        <v>134</v>
      </c>
      <c r="D12" s="5" t="s">
        <v>114</v>
      </c>
      <c r="E12" s="10"/>
      <c r="F12" s="11" t="n">
        <f aca="false">E12*Instructions!$B$18</f>
        <v>0</v>
      </c>
      <c r="G12" s="11" t="n">
        <f aca="false">E12+F12</f>
        <v>0</v>
      </c>
      <c r="H12" s="12"/>
    </row>
    <row r="13" customFormat="false" ht="26.25" hidden="false" customHeight="true" outlineLevel="0" collapsed="false">
      <c r="A13" s="5" t="s">
        <v>135</v>
      </c>
      <c r="B13" s="5" t="s">
        <v>136</v>
      </c>
      <c r="C13" s="5" t="s">
        <v>137</v>
      </c>
      <c r="D13" s="5" t="s">
        <v>138</v>
      </c>
      <c r="E13" s="10"/>
      <c r="F13" s="11" t="n">
        <f aca="false">E13*Instructions!$B$18</f>
        <v>0</v>
      </c>
      <c r="G13" s="11" t="n">
        <f aca="false">E13+F13</f>
        <v>0</v>
      </c>
      <c r="H13" s="12"/>
    </row>
    <row r="14" customFormat="false" ht="26.25" hidden="false" customHeight="true" outlineLevel="0" collapsed="false">
      <c r="A14" s="5" t="s">
        <v>139</v>
      </c>
      <c r="B14" s="5" t="s">
        <v>140</v>
      </c>
      <c r="C14" s="5" t="s">
        <v>141</v>
      </c>
      <c r="D14" s="5" t="s">
        <v>142</v>
      </c>
      <c r="E14" s="10"/>
      <c r="F14" s="11" t="n">
        <f aca="false">E14*Instructions!$B$18</f>
        <v>0</v>
      </c>
      <c r="G14" s="11" t="n">
        <f aca="false">E14+F14</f>
        <v>0</v>
      </c>
      <c r="H14" s="12"/>
    </row>
    <row r="15" customFormat="false" ht="26.25" hidden="false" customHeight="true" outlineLevel="0" collapsed="false">
      <c r="A15" s="5" t="s">
        <v>143</v>
      </c>
      <c r="B15" s="5" t="s">
        <v>144</v>
      </c>
      <c r="C15" s="5" t="s">
        <v>145</v>
      </c>
      <c r="D15" s="5" t="s">
        <v>146</v>
      </c>
      <c r="E15" s="10"/>
      <c r="F15" s="11" t="n">
        <f aca="false">E15*Instructions!$B$18</f>
        <v>0</v>
      </c>
      <c r="G15" s="11" t="n">
        <f aca="false">E15+F15</f>
        <v>0</v>
      </c>
      <c r="H15" s="12"/>
    </row>
    <row r="16" customFormat="false" ht="21" hidden="false" customHeight="true" outlineLevel="0" collapsed="false">
      <c r="A16" s="13" t="s">
        <v>147</v>
      </c>
      <c r="B16" s="13"/>
      <c r="C16" s="13"/>
      <c r="D16" s="13"/>
      <c r="E16" s="14" t="n">
        <f aca="false">SUM(E5:E15)</f>
        <v>0</v>
      </c>
      <c r="F16" s="14" t="n">
        <f aca="false">SUM(F5:F15)</f>
        <v>0</v>
      </c>
      <c r="G16" s="14" t="n">
        <f aca="false">SUM(G5:G15)</f>
        <v>0</v>
      </c>
      <c r="H16" s="5"/>
    </row>
    <row r="18" customFormat="false" ht="30" hidden="false" customHeight="true" outlineLevel="0" collapsed="false">
      <c r="A18" s="17" t="s">
        <v>148</v>
      </c>
      <c r="B18" s="17"/>
      <c r="C18" s="17"/>
      <c r="D18" s="17"/>
      <c r="E18" s="17"/>
      <c r="F18" s="17"/>
      <c r="G18" s="17"/>
      <c r="H18" s="17"/>
    </row>
    <row r="20" customFormat="false" ht="21" hidden="false" customHeight="true" outlineLevel="0" collapsed="false">
      <c r="A20" s="13" t="s">
        <v>149</v>
      </c>
      <c r="B20" s="13"/>
      <c r="C20" s="13"/>
      <c r="D20" s="13"/>
      <c r="E20" s="13"/>
      <c r="F20" s="13"/>
      <c r="G20" s="13"/>
      <c r="H20" s="13"/>
    </row>
    <row r="21" customFormat="false" ht="26.25" hidden="false" customHeight="true" outlineLevel="0" collapsed="false">
      <c r="A21" s="9" t="s">
        <v>32</v>
      </c>
      <c r="B21" s="9" t="s">
        <v>150</v>
      </c>
      <c r="C21" s="9" t="s">
        <v>34</v>
      </c>
      <c r="D21" s="9" t="s">
        <v>35</v>
      </c>
      <c r="E21" s="9" t="s">
        <v>36</v>
      </c>
      <c r="F21" s="9" t="s">
        <v>37</v>
      </c>
      <c r="G21" s="9" t="s">
        <v>38</v>
      </c>
      <c r="H21" s="9" t="s">
        <v>39</v>
      </c>
    </row>
    <row r="22" customFormat="false" ht="39" hidden="false" customHeight="true" outlineLevel="0" collapsed="false">
      <c r="A22" s="5" t="s">
        <v>151</v>
      </c>
      <c r="B22" s="5" t="s">
        <v>41</v>
      </c>
      <c r="C22" s="5" t="s">
        <v>42</v>
      </c>
      <c r="D22" s="5" t="s">
        <v>43</v>
      </c>
      <c r="E22" s="10"/>
      <c r="F22" s="11" t="n">
        <f aca="false">E22*Instructions!$B$18</f>
        <v>0</v>
      </c>
      <c r="G22" s="11" t="n">
        <f aca="false">E22+F22</f>
        <v>0</v>
      </c>
      <c r="H22" s="12"/>
    </row>
    <row r="23" customFormat="false" ht="39" hidden="false" customHeight="true" outlineLevel="0" collapsed="false">
      <c r="A23" s="5" t="s">
        <v>152</v>
      </c>
      <c r="B23" s="5" t="s">
        <v>45</v>
      </c>
      <c r="C23" s="5" t="s">
        <v>46</v>
      </c>
      <c r="D23" s="5" t="s">
        <v>47</v>
      </c>
      <c r="E23" s="10"/>
      <c r="F23" s="11" t="n">
        <f aca="false">E23*Instructions!$B$18</f>
        <v>0</v>
      </c>
      <c r="G23" s="11" t="n">
        <f aca="false">E23+F23</f>
        <v>0</v>
      </c>
      <c r="H23" s="12"/>
    </row>
    <row r="24" customFormat="false" ht="39" hidden="false" customHeight="true" outlineLevel="0" collapsed="false">
      <c r="A24" s="5" t="s">
        <v>153</v>
      </c>
      <c r="B24" s="5" t="s">
        <v>49</v>
      </c>
      <c r="C24" s="5" t="s">
        <v>50</v>
      </c>
      <c r="D24" s="5" t="s">
        <v>51</v>
      </c>
      <c r="E24" s="10"/>
      <c r="F24" s="11" t="n">
        <f aca="false">E24*Instructions!$B$18</f>
        <v>0</v>
      </c>
      <c r="G24" s="11" t="n">
        <f aca="false">E24+F24</f>
        <v>0</v>
      </c>
      <c r="H24" s="12"/>
    </row>
    <row r="25" customFormat="false" ht="39" hidden="false" customHeight="true" outlineLevel="0" collapsed="false">
      <c r="A25" s="5" t="s">
        <v>154</v>
      </c>
      <c r="B25" s="5" t="s">
        <v>53</v>
      </c>
      <c r="C25" s="5" t="s">
        <v>54</v>
      </c>
      <c r="D25" s="5" t="s">
        <v>55</v>
      </c>
      <c r="E25" s="10"/>
      <c r="F25" s="11" t="n">
        <f aca="false">E25*Instructions!$B$18</f>
        <v>0</v>
      </c>
      <c r="G25" s="11" t="n">
        <f aca="false">E25+F25</f>
        <v>0</v>
      </c>
      <c r="H25" s="12"/>
    </row>
    <row r="26" customFormat="false" ht="39" hidden="false" customHeight="true" outlineLevel="0" collapsed="false">
      <c r="A26" s="5" t="s">
        <v>155</v>
      </c>
      <c r="B26" s="5" t="s">
        <v>57</v>
      </c>
      <c r="C26" s="5" t="s">
        <v>58</v>
      </c>
      <c r="D26" s="5" t="s">
        <v>59</v>
      </c>
      <c r="E26" s="10"/>
      <c r="F26" s="11" t="n">
        <f aca="false">E26*Instructions!$B$18</f>
        <v>0</v>
      </c>
      <c r="G26" s="11" t="n">
        <f aca="false">E26+F26</f>
        <v>0</v>
      </c>
      <c r="H26" s="12"/>
    </row>
    <row r="27" customFormat="false" ht="39" hidden="false" customHeight="true" outlineLevel="0" collapsed="false">
      <c r="A27" s="5" t="s">
        <v>156</v>
      </c>
      <c r="B27" s="5" t="s">
        <v>61</v>
      </c>
      <c r="C27" s="5" t="s">
        <v>62</v>
      </c>
      <c r="D27" s="5" t="s">
        <v>63</v>
      </c>
      <c r="E27" s="10"/>
      <c r="F27" s="11" t="n">
        <f aca="false">E27*Instructions!$B$18</f>
        <v>0</v>
      </c>
      <c r="G27" s="11" t="n">
        <f aca="false">E27+F27</f>
        <v>0</v>
      </c>
      <c r="H27" s="12"/>
    </row>
    <row r="28" customFormat="false" ht="39" hidden="false" customHeight="true" outlineLevel="0" collapsed="false">
      <c r="A28" s="5" t="s">
        <v>157</v>
      </c>
      <c r="B28" s="5" t="s">
        <v>65</v>
      </c>
      <c r="C28" s="5" t="s">
        <v>66</v>
      </c>
      <c r="D28" s="5" t="s">
        <v>67</v>
      </c>
      <c r="E28" s="10"/>
      <c r="F28" s="11" t="n">
        <f aca="false">E28*Instructions!$B$18</f>
        <v>0</v>
      </c>
      <c r="G28" s="11" t="n">
        <f aca="false">E28+F28</f>
        <v>0</v>
      </c>
      <c r="H28" s="12"/>
    </row>
    <row r="29" customFormat="false" ht="39" hidden="false" customHeight="true" outlineLevel="0" collapsed="false">
      <c r="A29" s="5" t="s">
        <v>158</v>
      </c>
      <c r="B29" s="5" t="s">
        <v>69</v>
      </c>
      <c r="C29" s="5" t="s">
        <v>70</v>
      </c>
      <c r="D29" s="5" t="s">
        <v>71</v>
      </c>
      <c r="E29" s="10"/>
      <c r="F29" s="11" t="n">
        <f aca="false">E29*Instructions!$B$18</f>
        <v>0</v>
      </c>
      <c r="G29" s="11" t="n">
        <f aca="false">E29+F29</f>
        <v>0</v>
      </c>
      <c r="H29" s="12"/>
    </row>
    <row r="30" customFormat="false" ht="39" hidden="false" customHeight="true" outlineLevel="0" collapsed="false">
      <c r="A30" s="5" t="s">
        <v>159</v>
      </c>
      <c r="B30" s="5" t="s">
        <v>73</v>
      </c>
      <c r="C30" s="5" t="s">
        <v>74</v>
      </c>
      <c r="D30" s="5" t="s">
        <v>75</v>
      </c>
      <c r="E30" s="10"/>
      <c r="F30" s="11" t="n">
        <f aca="false">E30*Instructions!$B$18</f>
        <v>0</v>
      </c>
      <c r="G30" s="11" t="n">
        <f aca="false">E30+F30</f>
        <v>0</v>
      </c>
      <c r="H30" s="12"/>
    </row>
    <row r="31" customFormat="false" ht="39" hidden="false" customHeight="true" outlineLevel="0" collapsed="false">
      <c r="A31" s="5" t="s">
        <v>160</v>
      </c>
      <c r="B31" s="5" t="s">
        <v>77</v>
      </c>
      <c r="C31" s="5" t="s">
        <v>78</v>
      </c>
      <c r="D31" s="5" t="s">
        <v>79</v>
      </c>
      <c r="E31" s="10"/>
      <c r="F31" s="11" t="n">
        <f aca="false">E31*Instructions!$B$18</f>
        <v>0</v>
      </c>
      <c r="G31" s="11" t="n">
        <f aca="false">E31+F31</f>
        <v>0</v>
      </c>
      <c r="H31" s="12"/>
    </row>
    <row r="32" customFormat="false" ht="39" hidden="false" customHeight="true" outlineLevel="0" collapsed="false">
      <c r="A32" s="5" t="s">
        <v>161</v>
      </c>
      <c r="B32" s="5" t="s">
        <v>81</v>
      </c>
      <c r="C32" s="5" t="s">
        <v>82</v>
      </c>
      <c r="D32" s="5" t="s">
        <v>83</v>
      </c>
      <c r="E32" s="10"/>
      <c r="F32" s="11" t="n">
        <f aca="false">E32*Instructions!$B$18</f>
        <v>0</v>
      </c>
      <c r="G32" s="11" t="n">
        <f aca="false">E32+F32</f>
        <v>0</v>
      </c>
      <c r="H32" s="12"/>
    </row>
    <row r="33" customFormat="false" ht="39" hidden="false" customHeight="true" outlineLevel="0" collapsed="false">
      <c r="A33" s="5" t="s">
        <v>162</v>
      </c>
      <c r="B33" s="5" t="s">
        <v>85</v>
      </c>
      <c r="C33" s="5" t="s">
        <v>86</v>
      </c>
      <c r="D33" s="5" t="s">
        <v>87</v>
      </c>
      <c r="E33" s="10"/>
      <c r="F33" s="11" t="n">
        <f aca="false">E33*Instructions!$B$18</f>
        <v>0</v>
      </c>
      <c r="G33" s="11" t="n">
        <f aca="false">E33+F33</f>
        <v>0</v>
      </c>
      <c r="H33" s="12"/>
    </row>
    <row r="34" customFormat="false" ht="39" hidden="false" customHeight="true" outlineLevel="0" collapsed="false">
      <c r="A34" s="5" t="s">
        <v>163</v>
      </c>
      <c r="B34" s="5" t="s">
        <v>89</v>
      </c>
      <c r="C34" s="5" t="s">
        <v>90</v>
      </c>
      <c r="D34" s="5" t="s">
        <v>91</v>
      </c>
      <c r="E34" s="10"/>
      <c r="F34" s="11" t="n">
        <f aca="false">E34*Instructions!$B$18</f>
        <v>0</v>
      </c>
      <c r="G34" s="11" t="n">
        <f aca="false">E34+F34</f>
        <v>0</v>
      </c>
      <c r="H34" s="12"/>
    </row>
    <row r="35" customFormat="false" ht="39" hidden="false" customHeight="true" outlineLevel="0" collapsed="false">
      <c r="A35" s="5" t="s">
        <v>164</v>
      </c>
      <c r="B35" s="5" t="s">
        <v>93</v>
      </c>
      <c r="C35" s="5" t="s">
        <v>94</v>
      </c>
      <c r="D35" s="5" t="s">
        <v>95</v>
      </c>
      <c r="E35" s="10"/>
      <c r="F35" s="11" t="n">
        <f aca="false">E35*Instructions!$B$18</f>
        <v>0</v>
      </c>
      <c r="G35" s="11" t="n">
        <f aca="false">E35+F35</f>
        <v>0</v>
      </c>
      <c r="H35" s="12"/>
    </row>
    <row r="36" customFormat="false" ht="39" hidden="false" customHeight="true" outlineLevel="0" collapsed="false">
      <c r="A36" s="5" t="s">
        <v>165</v>
      </c>
      <c r="B36" s="5" t="s">
        <v>97</v>
      </c>
      <c r="C36" s="5" t="s">
        <v>98</v>
      </c>
      <c r="D36" s="5" t="s">
        <v>87</v>
      </c>
      <c r="E36" s="10"/>
      <c r="F36" s="11" t="n">
        <f aca="false">E36*Instructions!$B$18</f>
        <v>0</v>
      </c>
      <c r="G36" s="11" t="n">
        <f aca="false">E36+F36</f>
        <v>0</v>
      </c>
      <c r="H36" s="12"/>
    </row>
    <row r="37" customFormat="false" ht="39" hidden="false" customHeight="true" outlineLevel="0" collapsed="false">
      <c r="A37" s="5" t="s">
        <v>166</v>
      </c>
      <c r="B37" s="5" t="s">
        <v>167</v>
      </c>
      <c r="C37" s="5" t="s">
        <v>168</v>
      </c>
      <c r="D37" s="5" t="s">
        <v>169</v>
      </c>
      <c r="E37" s="10"/>
      <c r="F37" s="11" t="n">
        <f aca="false">E37*Instructions!$B$18</f>
        <v>0</v>
      </c>
      <c r="G37" s="11" t="n">
        <f aca="false">E37+F37</f>
        <v>0</v>
      </c>
      <c r="H37" s="12"/>
    </row>
    <row r="38" customFormat="false" ht="21" hidden="false" customHeight="true" outlineLevel="0" collapsed="false">
      <c r="A38" s="13" t="s">
        <v>170</v>
      </c>
      <c r="B38" s="13"/>
      <c r="C38" s="13"/>
      <c r="D38" s="13"/>
      <c r="E38" s="14" t="n">
        <f aca="false">SUM(E22:E37)</f>
        <v>0</v>
      </c>
      <c r="F38" s="14" t="n">
        <f aca="false">SUM(F22:F37)</f>
        <v>0</v>
      </c>
      <c r="G38" s="14" t="n">
        <f aca="false">SUM(G22:G37)</f>
        <v>0</v>
      </c>
      <c r="H38" s="5"/>
    </row>
    <row r="40" customFormat="false" ht="21" hidden="false" customHeight="true" outlineLevel="0" collapsed="false">
      <c r="A40" s="13" t="s">
        <v>171</v>
      </c>
      <c r="B40" s="13"/>
      <c r="C40" s="13"/>
      <c r="D40" s="13"/>
      <c r="E40" s="14" t="n">
        <f aca="false">E16+E38</f>
        <v>0</v>
      </c>
      <c r="F40" s="14" t="n">
        <f aca="false">F16+F38</f>
        <v>0</v>
      </c>
      <c r="G40" s="14" t="n">
        <f aca="false">G16+G38</f>
        <v>0</v>
      </c>
      <c r="H40" s="5"/>
    </row>
  </sheetData>
  <mergeCells count="7">
    <mergeCell ref="A1:H1"/>
    <mergeCell ref="A3:H3"/>
    <mergeCell ref="A16:D16"/>
    <mergeCell ref="A18:H18"/>
    <mergeCell ref="A20:H20"/>
    <mergeCell ref="A38:D38"/>
    <mergeCell ref="A40:D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2.7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8"/>
    <col collapsed="false" customWidth="true" hidden="false" outlineLevel="0" max="4" min="3" style="0" width="22"/>
    <col collapsed="false" customWidth="true" hidden="false" outlineLevel="0" max="5" min="5" style="0" width="52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18"/>
    <col collapsed="false" customWidth="true" hidden="false" outlineLevel="0" max="9" min="9" style="0" width="40"/>
  </cols>
  <sheetData>
    <row r="1" customFormat="false" ht="17.25" hidden="false" customHeight="true" outlineLevel="0" collapsed="false">
      <c r="A1" s="1" t="s">
        <v>172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3.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27" hidden="false" customHeight="true" outlineLevel="0" collapsed="false">
      <c r="A3" s="9" t="s">
        <v>32</v>
      </c>
      <c r="B3" s="9" t="s">
        <v>173</v>
      </c>
      <c r="C3" s="9" t="s">
        <v>174</v>
      </c>
      <c r="D3" s="9" t="s">
        <v>175</v>
      </c>
      <c r="E3" s="9" t="s">
        <v>176</v>
      </c>
      <c r="F3" s="9" t="s">
        <v>177</v>
      </c>
      <c r="G3" s="9" t="s">
        <v>178</v>
      </c>
      <c r="H3" s="9" t="s">
        <v>179</v>
      </c>
      <c r="I3" s="9" t="s">
        <v>180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27" hidden="false" customHeight="true" outlineLevel="0" collapsed="false">
      <c r="A4" s="5" t="s">
        <v>181</v>
      </c>
      <c r="B4" s="5" t="s">
        <v>182</v>
      </c>
      <c r="C4" s="12"/>
      <c r="D4" s="12"/>
      <c r="E4" s="5" t="s">
        <v>183</v>
      </c>
      <c r="F4" s="10"/>
      <c r="G4" s="10"/>
      <c r="H4" s="11" t="n">
        <f aca="false">F4*G4</f>
        <v>0</v>
      </c>
      <c r="I4" s="1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7" hidden="false" customHeight="true" outlineLevel="0" collapsed="false">
      <c r="A5" s="5" t="s">
        <v>184</v>
      </c>
      <c r="B5" s="5" t="s">
        <v>185</v>
      </c>
      <c r="C5" s="12"/>
      <c r="D5" s="12"/>
      <c r="E5" s="5" t="s">
        <v>186</v>
      </c>
      <c r="F5" s="10"/>
      <c r="G5" s="10"/>
      <c r="H5" s="11" t="n">
        <f aca="false">F5*G5</f>
        <v>0</v>
      </c>
      <c r="I5" s="1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41.25" hidden="false" customHeight="true" outlineLevel="0" collapsed="false">
      <c r="A6" s="5" t="s">
        <v>187</v>
      </c>
      <c r="B6" s="5" t="s">
        <v>188</v>
      </c>
      <c r="C6" s="12"/>
      <c r="D6" s="12"/>
      <c r="E6" s="5" t="s">
        <v>189</v>
      </c>
      <c r="F6" s="10"/>
      <c r="G6" s="10"/>
      <c r="H6" s="11" t="n">
        <f aca="false">F6*G6</f>
        <v>0</v>
      </c>
      <c r="I6" s="1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27" hidden="false" customHeight="true" outlineLevel="0" collapsed="false">
      <c r="A7" s="5" t="s">
        <v>190</v>
      </c>
      <c r="B7" s="5" t="s">
        <v>191</v>
      </c>
      <c r="C7" s="12"/>
      <c r="D7" s="12"/>
      <c r="E7" s="5" t="s">
        <v>192</v>
      </c>
      <c r="F7" s="10"/>
      <c r="G7" s="10"/>
      <c r="H7" s="11" t="n">
        <f aca="false">F7*G7</f>
        <v>0</v>
      </c>
      <c r="I7" s="1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27" hidden="false" customHeight="true" outlineLevel="0" collapsed="false">
      <c r="A8" s="5" t="s">
        <v>193</v>
      </c>
      <c r="B8" s="5" t="s">
        <v>194</v>
      </c>
      <c r="C8" s="12"/>
      <c r="D8" s="12"/>
      <c r="E8" s="5" t="s">
        <v>195</v>
      </c>
      <c r="F8" s="10"/>
      <c r="G8" s="10"/>
      <c r="H8" s="11" t="n">
        <f aca="false">F8*G8</f>
        <v>0</v>
      </c>
      <c r="I8" s="1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27" hidden="false" customHeight="true" outlineLevel="0" collapsed="false">
      <c r="A9" s="5" t="s">
        <v>196</v>
      </c>
      <c r="B9" s="5" t="s">
        <v>197</v>
      </c>
      <c r="C9" s="12"/>
      <c r="D9" s="12"/>
      <c r="E9" s="5" t="s">
        <v>198</v>
      </c>
      <c r="F9" s="10"/>
      <c r="G9" s="10"/>
      <c r="H9" s="11" t="n">
        <f aca="false">F9*G9</f>
        <v>0</v>
      </c>
      <c r="I9" s="1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27" hidden="false" customHeight="true" outlineLevel="0" collapsed="false">
      <c r="A10" s="5" t="s">
        <v>199</v>
      </c>
      <c r="B10" s="5" t="s">
        <v>200</v>
      </c>
      <c r="C10" s="12"/>
      <c r="D10" s="12"/>
      <c r="E10" s="5" t="s">
        <v>201</v>
      </c>
      <c r="F10" s="10"/>
      <c r="G10" s="10"/>
      <c r="H10" s="11" t="n">
        <f aca="false">F10*G10</f>
        <v>0</v>
      </c>
      <c r="I10" s="1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27" hidden="false" customHeight="true" outlineLevel="0" collapsed="false">
      <c r="A11" s="5" t="s">
        <v>202</v>
      </c>
      <c r="B11" s="5" t="s">
        <v>203</v>
      </c>
      <c r="C11" s="12"/>
      <c r="D11" s="12"/>
      <c r="E11" s="5" t="s">
        <v>204</v>
      </c>
      <c r="F11" s="10"/>
      <c r="G11" s="10"/>
      <c r="H11" s="11" t="n">
        <f aca="false">F11*G11</f>
        <v>0</v>
      </c>
      <c r="I11" s="1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27" hidden="false" customHeight="true" outlineLevel="0" collapsed="false">
      <c r="A12" s="5" t="s">
        <v>205</v>
      </c>
      <c r="B12" s="5" t="s">
        <v>206</v>
      </c>
      <c r="C12" s="12"/>
      <c r="D12" s="12"/>
      <c r="E12" s="5" t="s">
        <v>207</v>
      </c>
      <c r="F12" s="10"/>
      <c r="G12" s="10"/>
      <c r="H12" s="11" t="n">
        <f aca="false">F12*G12</f>
        <v>0</v>
      </c>
      <c r="I12" s="1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27" hidden="false" customHeight="true" outlineLevel="0" collapsed="false">
      <c r="A13" s="5" t="s">
        <v>208</v>
      </c>
      <c r="B13" s="5" t="s">
        <v>209</v>
      </c>
      <c r="C13" s="12"/>
      <c r="D13" s="12"/>
      <c r="E13" s="5" t="s">
        <v>210</v>
      </c>
      <c r="F13" s="10"/>
      <c r="G13" s="10"/>
      <c r="H13" s="11" t="n">
        <f aca="false">F13*G13</f>
        <v>0</v>
      </c>
      <c r="I13" s="1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27" hidden="false" customHeight="true" outlineLevel="0" collapsed="false">
      <c r="A14" s="5" t="s">
        <v>211</v>
      </c>
      <c r="B14" s="5" t="s">
        <v>212</v>
      </c>
      <c r="C14" s="12"/>
      <c r="D14" s="12"/>
      <c r="E14" s="5" t="s">
        <v>213</v>
      </c>
      <c r="F14" s="10"/>
      <c r="G14" s="10"/>
      <c r="H14" s="11" t="n">
        <f aca="false">F14*G14</f>
        <v>0</v>
      </c>
      <c r="I14" s="1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27" hidden="false" customHeight="true" outlineLevel="0" collapsed="false">
      <c r="A15" s="5" t="s">
        <v>214</v>
      </c>
      <c r="B15" s="12"/>
      <c r="C15" s="12"/>
      <c r="D15" s="12"/>
      <c r="E15" s="12"/>
      <c r="F15" s="10"/>
      <c r="G15" s="10"/>
      <c r="H15" s="11" t="n">
        <f aca="false">F15*G15</f>
        <v>0</v>
      </c>
      <c r="I15" s="12"/>
    </row>
    <row r="16" customFormat="false" ht="27" hidden="false" customHeight="true" outlineLevel="0" collapsed="false">
      <c r="A16" s="5" t="s">
        <v>215</v>
      </c>
      <c r="B16" s="12"/>
      <c r="C16" s="12"/>
      <c r="D16" s="12"/>
      <c r="E16" s="12"/>
      <c r="F16" s="10"/>
      <c r="G16" s="10"/>
      <c r="H16" s="11" t="n">
        <f aca="false">F16*G16</f>
        <v>0</v>
      </c>
      <c r="I16" s="12"/>
    </row>
    <row r="17" customFormat="false" ht="27" hidden="false" customHeight="true" outlineLevel="0" collapsed="false">
      <c r="A17" s="5" t="s">
        <v>216</v>
      </c>
      <c r="B17" s="12"/>
      <c r="C17" s="12"/>
      <c r="D17" s="12"/>
      <c r="E17" s="12"/>
      <c r="F17" s="10"/>
      <c r="G17" s="10"/>
      <c r="H17" s="11" t="n">
        <f aca="false">F17*G17</f>
        <v>0</v>
      </c>
      <c r="I17" s="12"/>
    </row>
    <row r="18" customFormat="false" ht="27" hidden="false" customHeight="true" outlineLevel="0" collapsed="false">
      <c r="A18" s="5" t="s">
        <v>217</v>
      </c>
      <c r="B18" s="12"/>
      <c r="C18" s="12"/>
      <c r="D18" s="12"/>
      <c r="E18" s="12"/>
      <c r="F18" s="10"/>
      <c r="G18" s="10"/>
      <c r="H18" s="11" t="n">
        <f aca="false">F18*G18</f>
        <v>0</v>
      </c>
      <c r="I18" s="12"/>
    </row>
    <row r="19" customFormat="false" ht="27" hidden="false" customHeight="true" outlineLevel="0" collapsed="false">
      <c r="A19" s="5" t="s">
        <v>218</v>
      </c>
      <c r="B19" s="12"/>
      <c r="C19" s="12"/>
      <c r="D19" s="12"/>
      <c r="E19" s="12"/>
      <c r="F19" s="10"/>
      <c r="G19" s="10"/>
      <c r="H19" s="11" t="n">
        <f aca="false">F19*G19</f>
        <v>0</v>
      </c>
      <c r="I19" s="12"/>
    </row>
    <row r="20" customFormat="false" ht="13.5" hidden="false" customHeight="true" outlineLevel="0" collapsed="false">
      <c r="A20" s="5"/>
      <c r="B20" s="5"/>
      <c r="C20" s="5"/>
      <c r="D20" s="5"/>
      <c r="E20" s="5"/>
      <c r="F20" s="5"/>
      <c r="G20" s="5"/>
      <c r="H20" s="5"/>
      <c r="I20" s="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13" t="s">
        <v>219</v>
      </c>
      <c r="B21" s="13"/>
      <c r="C21" s="13"/>
      <c r="D21" s="13"/>
      <c r="E21" s="13"/>
      <c r="F21" s="13"/>
      <c r="G21" s="13"/>
      <c r="H21" s="14" t="n">
        <f aca="false">SUM(H4:H19)</f>
        <v>0</v>
      </c>
      <c r="I21" s="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3.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3.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3.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3.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3.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3.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2.75" hidden="false" customHeight="fals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2.75" hidden="false" customHeight="fals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2.75" hidden="false" customHeight="fals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2.75" hidden="false" customHeight="fals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2.75" hidden="false" customHeight="fals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</sheetData>
  <mergeCells count="2">
    <mergeCell ref="A1:I1"/>
    <mergeCell ref="A21:G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2.7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3" min="3" style="0" width="52"/>
    <col collapsed="false" customWidth="true" hidden="false" outlineLevel="0" max="4" min="4" style="0" width="2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45"/>
  </cols>
  <sheetData>
    <row r="1" customFormat="false" ht="17.25" hidden="false" customHeight="true" outlineLevel="0" collapsed="false">
      <c r="A1" s="1" t="s">
        <v>220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3.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27" hidden="false" customHeight="true" outlineLevel="0" collapsed="false">
      <c r="A3" s="9" t="s">
        <v>221</v>
      </c>
      <c r="B3" s="9" t="s">
        <v>222</v>
      </c>
      <c r="C3" s="9" t="s">
        <v>223</v>
      </c>
      <c r="D3" s="9" t="s">
        <v>224</v>
      </c>
      <c r="E3" s="9" t="s">
        <v>225</v>
      </c>
      <c r="F3" s="9" t="s">
        <v>37</v>
      </c>
      <c r="G3" s="9" t="s">
        <v>38</v>
      </c>
      <c r="H3" s="9" t="s">
        <v>226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3.5" hidden="false" customHeight="true" outlineLevel="0" collapsed="false">
      <c r="A4" s="5" t="s">
        <v>227</v>
      </c>
      <c r="B4" s="5" t="s">
        <v>228</v>
      </c>
      <c r="C4" s="5" t="s">
        <v>229</v>
      </c>
      <c r="D4" s="18" t="n">
        <v>0.2</v>
      </c>
      <c r="E4" s="11" t="n">
        <f aca="false">D4*'Core Pricing'!$E$20</f>
        <v>0</v>
      </c>
      <c r="F4" s="11" t="n">
        <f aca="false">E4*Instructions!$B$18</f>
        <v>0</v>
      </c>
      <c r="G4" s="11" t="n">
        <f aca="false">E4+F4</f>
        <v>0</v>
      </c>
      <c r="H4" s="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7" hidden="false" customHeight="true" outlineLevel="0" collapsed="false">
      <c r="A5" s="5" t="s">
        <v>230</v>
      </c>
      <c r="B5" s="5" t="s">
        <v>231</v>
      </c>
      <c r="C5" s="5" t="s">
        <v>232</v>
      </c>
      <c r="D5" s="18" t="n">
        <v>0.2</v>
      </c>
      <c r="E5" s="11" t="n">
        <f aca="false">D5*'Core Pricing'!$E$20</f>
        <v>0</v>
      </c>
      <c r="F5" s="11" t="n">
        <f aca="false">E5*Instructions!$B$18</f>
        <v>0</v>
      </c>
      <c r="G5" s="11" t="n">
        <f aca="false">E5+F5</f>
        <v>0</v>
      </c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 t="s">
        <v>233</v>
      </c>
      <c r="B6" s="5" t="s">
        <v>234</v>
      </c>
      <c r="C6" s="5" t="s">
        <v>235</v>
      </c>
      <c r="D6" s="18" t="n">
        <v>0.25</v>
      </c>
      <c r="E6" s="11" t="n">
        <f aca="false">D6*'Core Pricing'!$E$20</f>
        <v>0</v>
      </c>
      <c r="F6" s="11" t="n">
        <f aca="false">E6*Instructions!$B$18</f>
        <v>0</v>
      </c>
      <c r="G6" s="11" t="n">
        <f aca="false">E6+F6</f>
        <v>0</v>
      </c>
      <c r="H6" s="5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27" hidden="false" customHeight="true" outlineLevel="0" collapsed="false">
      <c r="A7" s="5" t="s">
        <v>236</v>
      </c>
      <c r="B7" s="5" t="s">
        <v>237</v>
      </c>
      <c r="C7" s="5" t="s">
        <v>238</v>
      </c>
      <c r="D7" s="18" t="n">
        <v>0.25</v>
      </c>
      <c r="E7" s="11" t="n">
        <f aca="false">D7*'Core Pricing'!$E$20</f>
        <v>0</v>
      </c>
      <c r="F7" s="11" t="n">
        <f aca="false">E7*Instructions!$B$18</f>
        <v>0</v>
      </c>
      <c r="G7" s="11" t="n">
        <f aca="false">E7+F7</f>
        <v>0</v>
      </c>
      <c r="H7" s="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27" hidden="false" customHeight="true" outlineLevel="0" collapsed="false">
      <c r="A8" s="5" t="s">
        <v>239</v>
      </c>
      <c r="B8" s="5" t="s">
        <v>240</v>
      </c>
      <c r="C8" s="5" t="s">
        <v>241</v>
      </c>
      <c r="D8" s="18" t="n">
        <v>0.1</v>
      </c>
      <c r="E8" s="11" t="n">
        <f aca="false">D8*'Core Pricing'!$E$20</f>
        <v>0</v>
      </c>
      <c r="F8" s="11" t="n">
        <f aca="false">E8*Instructions!$B$18</f>
        <v>0</v>
      </c>
      <c r="G8" s="11" t="n">
        <f aca="false">E8+F8</f>
        <v>0</v>
      </c>
      <c r="H8" s="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5"/>
      <c r="B9" s="5"/>
      <c r="C9" s="5"/>
      <c r="D9" s="5"/>
      <c r="E9" s="5"/>
      <c r="F9" s="5"/>
      <c r="G9" s="5"/>
      <c r="H9" s="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5" hidden="false" customHeight="true" outlineLevel="0" collapsed="false">
      <c r="A10" s="13" t="s">
        <v>242</v>
      </c>
      <c r="B10" s="13"/>
      <c r="C10" s="13"/>
      <c r="D10" s="19" t="n">
        <f aca="false">SUM(D4:D8)</f>
        <v>1</v>
      </c>
      <c r="E10" s="14" t="n">
        <f aca="false">SUM(E4:E8)</f>
        <v>0</v>
      </c>
      <c r="F10" s="14" t="n">
        <f aca="false">SUM(F4:F8)</f>
        <v>0</v>
      </c>
      <c r="G10" s="14" t="n">
        <f aca="false">SUM(G4:G8)</f>
        <v>0</v>
      </c>
      <c r="H10" s="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3.5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3.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3.5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3.5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3.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3.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3.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3.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3.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3.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2">
    <mergeCell ref="A1:H1"/>
    <mergeCell ref="A10:C1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A1" activeCellId="0" sqref="A1"/>
    </sheetView>
  </sheetViews>
  <sheetFormatPr defaultColWidth="8.66796875" defaultRowHeight="12.7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55"/>
    <col collapsed="false" customWidth="true" hidden="false" outlineLevel="0" max="4" min="4" style="0" width="38"/>
    <col collapsed="false" customWidth="true" hidden="false" outlineLevel="0" max="5" min="5" style="0" width="44"/>
    <col collapsed="false" customWidth="true" hidden="false" outlineLevel="0" max="6" min="6" style="0" width="18"/>
  </cols>
  <sheetData>
    <row r="1" customFormat="false" ht="17.25" hidden="false" customHeight="true" outlineLevel="0" collapsed="false">
      <c r="A1" s="1" t="s">
        <v>243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3.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27" hidden="false" customHeight="true" outlineLevel="0" collapsed="false">
      <c r="A3" s="9" t="s">
        <v>32</v>
      </c>
      <c r="B3" s="9" t="s">
        <v>244</v>
      </c>
      <c r="C3" s="9" t="s">
        <v>245</v>
      </c>
      <c r="D3" s="9" t="s">
        <v>246</v>
      </c>
      <c r="E3" s="9" t="s">
        <v>247</v>
      </c>
      <c r="F3" s="9" t="s">
        <v>248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3.5" hidden="false" customHeight="true" outlineLevel="0" collapsed="false">
      <c r="A4" s="5" t="s">
        <v>249</v>
      </c>
      <c r="B4" s="5" t="s">
        <v>250</v>
      </c>
      <c r="C4" s="12"/>
      <c r="D4" s="12"/>
      <c r="E4" s="12"/>
      <c r="F4" s="1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3.5" hidden="false" customHeight="true" outlineLevel="0" collapsed="false">
      <c r="A5" s="5" t="s">
        <v>251</v>
      </c>
      <c r="B5" s="5" t="s">
        <v>252</v>
      </c>
      <c r="C5" s="12"/>
      <c r="D5" s="12"/>
      <c r="E5" s="12"/>
      <c r="F5" s="1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 t="s">
        <v>253</v>
      </c>
      <c r="B6" s="5" t="s">
        <v>254</v>
      </c>
      <c r="C6" s="12"/>
      <c r="D6" s="12"/>
      <c r="E6" s="12"/>
      <c r="F6" s="1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27" hidden="false" customHeight="true" outlineLevel="0" collapsed="false">
      <c r="A7" s="5" t="s">
        <v>255</v>
      </c>
      <c r="B7" s="5" t="s">
        <v>256</v>
      </c>
      <c r="C7" s="12"/>
      <c r="D7" s="12"/>
      <c r="E7" s="12"/>
      <c r="F7" s="1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27" hidden="false" customHeight="true" outlineLevel="0" collapsed="false">
      <c r="A8" s="5" t="s">
        <v>257</v>
      </c>
      <c r="B8" s="5" t="s">
        <v>258</v>
      </c>
      <c r="C8" s="12"/>
      <c r="D8" s="12"/>
      <c r="E8" s="12"/>
      <c r="F8" s="1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27" hidden="false" customHeight="true" outlineLevel="0" collapsed="false">
      <c r="A9" s="5" t="s">
        <v>259</v>
      </c>
      <c r="B9" s="5" t="s">
        <v>260</v>
      </c>
      <c r="C9" s="12"/>
      <c r="D9" s="12"/>
      <c r="E9" s="12"/>
      <c r="F9" s="1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27" hidden="false" customHeight="true" outlineLevel="0" collapsed="false">
      <c r="A10" s="5" t="s">
        <v>261</v>
      </c>
      <c r="B10" s="5" t="s">
        <v>262</v>
      </c>
      <c r="C10" s="12"/>
      <c r="D10" s="12"/>
      <c r="E10" s="12"/>
      <c r="F10" s="1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5" t="s">
        <v>263</v>
      </c>
      <c r="B11" s="5" t="s">
        <v>264</v>
      </c>
      <c r="C11" s="12"/>
      <c r="D11" s="12"/>
      <c r="E11" s="12"/>
      <c r="F11" s="1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27" hidden="false" customHeight="true" outlineLevel="0" collapsed="false">
      <c r="A12" s="5" t="s">
        <v>265</v>
      </c>
      <c r="B12" s="5" t="s">
        <v>266</v>
      </c>
      <c r="C12" s="12"/>
      <c r="D12" s="12"/>
      <c r="E12" s="12"/>
      <c r="F12" s="1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27" hidden="false" customHeight="true" outlineLevel="0" collapsed="false">
      <c r="A13" s="5" t="s">
        <v>267</v>
      </c>
      <c r="B13" s="5" t="s">
        <v>268</v>
      </c>
      <c r="C13" s="12"/>
      <c r="D13" s="12"/>
      <c r="E13" s="12"/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3.5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3.5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3.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3.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3.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3.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3.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3.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1">
    <mergeCell ref="A1:F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2026-10-13T10:47:06Z</dcterms:created>
  <dc:creator/>
  <dc:description/>
  <cp:lastModifiedBy>Henry Darmang</cp:lastModifiedBy>
  <dcterms:modified xsi:type="dcterms:W3CDTF">2026-10-24T16:45:02Z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